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'Лист2'!$A$1:$F$42</definedName>
  </definedNames>
  <calcPr fullCalcOnLoad="1"/>
</workbook>
</file>

<file path=xl/sharedStrings.xml><?xml version="1.0" encoding="utf-8"?>
<sst xmlns="http://schemas.openxmlformats.org/spreadsheetml/2006/main" count="40" uniqueCount="40">
  <si>
    <t>№ п/п</t>
  </si>
  <si>
    <r>
      <t xml:space="preserve">Количество выявленных работников, с которыми </t>
    </r>
    <r>
      <rPr>
        <b/>
        <sz val="12"/>
        <rFont val="Times New Roman"/>
        <family val="1"/>
      </rPr>
      <t>не заключены</t>
    </r>
    <r>
      <rPr>
        <sz val="12"/>
        <rFont val="Times New Roman"/>
        <family val="1"/>
      </rPr>
      <t xml:space="preserve"> трудовые договора – </t>
    </r>
    <r>
      <rPr>
        <b/>
        <sz val="12"/>
        <rFont val="Times New Roman"/>
        <family val="1"/>
      </rPr>
      <t>всего</t>
    </r>
  </si>
  <si>
    <t>Ставропольский край</t>
  </si>
  <si>
    <t xml:space="preserve">Александровский </t>
  </si>
  <si>
    <t xml:space="preserve">Андроповский </t>
  </si>
  <si>
    <t xml:space="preserve">Апанасенковский </t>
  </si>
  <si>
    <t xml:space="preserve">Арзгирский </t>
  </si>
  <si>
    <t>Буденновский</t>
  </si>
  <si>
    <t>Грачёвский</t>
  </si>
  <si>
    <t>Кочубеевский</t>
  </si>
  <si>
    <t>Красногвардейский</t>
  </si>
  <si>
    <t xml:space="preserve">Курский 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</si>
  <si>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</si>
  <si>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</si>
  <si>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</si>
  <si>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</si>
  <si>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</si>
  <si>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</si>
  <si>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</si>
  <si>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г.Ставрополь</t>
  </si>
  <si>
    <t>г.Ессентуки</t>
  </si>
  <si>
    <t>г.Железноводск</t>
  </si>
  <si>
    <t>г.Кисловодск</t>
  </si>
  <si>
    <t>г.Лермонтов</t>
  </si>
  <si>
    <t>г.Невинномысск</t>
  </si>
  <si>
    <t>г.Пятигорск</t>
  </si>
  <si>
    <t>Георгиевский г.о.</t>
  </si>
  <si>
    <t>Минераловодский г.о.</t>
  </si>
  <si>
    <t>Благодарненский г.о.</t>
  </si>
  <si>
    <t>Изобильненский г.о.</t>
  </si>
  <si>
    <t>Ипатовский г.о.</t>
  </si>
  <si>
    <t>Кировский г.о.</t>
  </si>
  <si>
    <t>Нефтекумский г.о.</t>
  </si>
  <si>
    <t>Новоалексендров. г.о.</t>
  </si>
  <si>
    <t>Контрольный показатель на снижение численности экономически активных лиц, не осуществляющих трудовую деятельность (100000 чел.)</t>
  </si>
  <si>
    <t>Петровский г.о.</t>
  </si>
  <si>
    <t>Советский г.о.</t>
  </si>
  <si>
    <t>Итоги выполнения контрольных показателей по снижению неформально занятых граждан по состоянию на 28 декабря 2019 года</t>
  </si>
  <si>
    <r>
      <t>Количество работников из числа, указанных в графе 4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с которыми </t>
    </r>
    <r>
      <rPr>
        <b/>
        <sz val="12"/>
        <rFont val="Times New Roman"/>
        <family val="1"/>
      </rPr>
      <t xml:space="preserve">заключены </t>
    </r>
    <r>
      <rPr>
        <sz val="12"/>
        <rFont val="Times New Roman"/>
        <family val="1"/>
      </rPr>
      <t xml:space="preserve">трудовые договора – </t>
    </r>
    <r>
      <rPr>
        <b/>
        <sz val="12"/>
        <rFont val="Times New Roman"/>
        <family val="1"/>
      </rPr>
      <t>всего</t>
    </r>
  </si>
  <si>
    <r>
      <t xml:space="preserve">% работников из числа, указанных в графе 4, с которыми заключены трудовые договора, от контрольного показателя указанных в </t>
    </r>
    <r>
      <rPr>
        <b/>
        <sz val="12"/>
        <rFont val="Times New Roman"/>
        <family val="1"/>
      </rPr>
      <t xml:space="preserve">графе 3 </t>
    </r>
    <r>
      <rPr>
        <sz val="12"/>
        <rFont val="Times New Roman"/>
        <family val="1"/>
      </rPr>
      <t>(100000 чел.)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</si>
</sst>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2" fontId="3" fillId="0" borderId="0" xfId="0" applyNumberFormat="1" applyFont="1" applyAlignment="1">
      <alignment/>
    </xf>
    <xf numFmtId="0" fontId="2" fillId="33" borderId="10" xfId="0" applyFont="1" applyFill="1" applyBorder="1" applyAlignment="1">
      <alignment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2" fontId="0" fillId="33" borderId="0" xfId="0" applyNumberFormat="1" applyFill="1" applyAlignment="1">
      <alignment/>
    </xf>
    <xf numFmtId="2" fontId="0" fillId="33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horizontal="center" vertical="top" wrapText="1"/>
    </xf>
    <xf numFmtId="1" fontId="1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wrapText="1"/>
    </xf>
    <xf numFmtId="2" fontId="2" fillId="35" borderId="10" xfId="0" applyNumberFormat="1" applyFont="1" applyFill="1" applyBorder="1" applyAlignment="1">
      <alignment horizontal="center" vertical="top" wrapText="1"/>
    </xf>
    <xf numFmtId="2" fontId="0" fillId="35" borderId="0" xfId="0" applyNumberFormat="1" applyFill="1" applyAlignment="1">
      <alignment/>
    </xf>
    <xf numFmtId="2" fontId="3" fillId="35" borderId="0" xfId="0" applyNumberFormat="1" applyFont="1" applyFill="1" applyAlignment="1">
      <alignment/>
    </xf>
    <xf numFmtId="0" fontId="40" fillId="35" borderId="11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40" fillId="35" borderId="10" xfId="0" applyFont="1" applyFill="1" applyBorder="1" applyAlignment="1">
      <alignment horizontal="center" wrapText="1"/>
    </xf>
    <xf numFmtId="0" fontId="40" fillId="35" borderId="12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view="pageBreakPreview" zoomScaleNormal="70" zoomScaleSheetLayoutView="100" zoomScalePageLayoutView="0" workbookViewId="0" topLeftCell="A1">
      <selection activeCell="A4" sqref="A4:F4"/>
    </sheetView>
  </sheetViews>
  <sheetFormatPr defaultColWidth="9.140625" defaultRowHeight="12.75"/>
  <cols>
    <col min="1" max="1" width="6.421875" style="0" customWidth="1"/>
    <col min="2" max="2" width="26.7109375" style="0" customWidth="1"/>
    <col min="3" max="3" width="19.28125" style="20" customWidth="1"/>
    <col min="4" max="4" width="18.28125" style="0" customWidth="1"/>
    <col min="5" max="5" width="18.7109375" style="0" customWidth="1"/>
    <col min="6" max="6" width="16.8515625" style="6" customWidth="1"/>
    <col min="7" max="10" width="10.421875" style="0" hidden="1" customWidth="1"/>
    <col min="11" max="11" width="10.421875" style="0" customWidth="1"/>
    <col min="12" max="13" width="8.00390625" style="0" customWidth="1"/>
  </cols>
  <sheetData>
    <row r="2" spans="1:6" ht="12.75">
      <c r="A2" s="33"/>
      <c r="B2" s="33"/>
      <c r="C2" s="33"/>
      <c r="D2" s="33"/>
      <c r="E2" s="33"/>
      <c r="F2" s="33"/>
    </row>
    <row r="4" spans="1:6" ht="30" customHeight="1">
      <c r="A4" s="34" t="s">
        <v>37</v>
      </c>
      <c r="B4" s="35"/>
      <c r="C4" s="35"/>
      <c r="D4" s="35"/>
      <c r="E4" s="35"/>
      <c r="F4" s="35"/>
    </row>
    <row r="6" spans="1:6" ht="12.75" customHeight="1">
      <c r="A6" s="36" t="s">
        <v>0</v>
      </c>
      <c r="B6" s="36"/>
      <c r="C6" s="37" t="s">
        <v>34</v>
      </c>
      <c r="D6" s="36" t="s">
        <v>1</v>
      </c>
      <c r="E6" s="36" t="s">
        <v>38</v>
      </c>
      <c r="F6" s="38" t="s">
        <v>39</v>
      </c>
    </row>
    <row r="7" spans="1:6" ht="236.25" customHeight="1">
      <c r="A7" s="36"/>
      <c r="B7" s="36"/>
      <c r="C7" s="37"/>
      <c r="D7" s="36"/>
      <c r="E7" s="36"/>
      <c r="F7" s="38"/>
    </row>
    <row r="8" spans="1:6" ht="15.75">
      <c r="A8" s="5">
        <v>1</v>
      </c>
      <c r="B8" s="5">
        <v>2</v>
      </c>
      <c r="C8" s="17">
        <v>3</v>
      </c>
      <c r="D8" s="5">
        <v>4</v>
      </c>
      <c r="E8" s="5">
        <v>5</v>
      </c>
      <c r="F8" s="13">
        <v>6</v>
      </c>
    </row>
    <row r="9" spans="1:6" ht="18" customHeight="1">
      <c r="A9" s="5"/>
      <c r="B9" s="8" t="s">
        <v>2</v>
      </c>
      <c r="C9" s="18">
        <f>SUM(C10:C42)</f>
        <v>100000</v>
      </c>
      <c r="D9" s="9">
        <f>SUM(D10:D42)</f>
        <v>103147</v>
      </c>
      <c r="E9" s="9">
        <f>SUM(E10:E42)</f>
        <v>103147</v>
      </c>
      <c r="F9" s="11">
        <f>(E9/C9)*100</f>
        <v>103.147</v>
      </c>
    </row>
    <row r="10" spans="1:10" ht="15.75">
      <c r="A10" s="3">
        <v>1</v>
      </c>
      <c r="B10" s="1" t="s">
        <v>3</v>
      </c>
      <c r="C10" s="19">
        <v>1445</v>
      </c>
      <c r="D10" s="2">
        <v>1518</v>
      </c>
      <c r="E10" s="26">
        <v>1518</v>
      </c>
      <c r="F10" s="11">
        <f>(E10/C10)*100</f>
        <v>105.05190311418686</v>
      </c>
      <c r="G10" s="2">
        <v>378</v>
      </c>
      <c r="H10" s="4">
        <f>G10-D10</f>
        <v>-1140</v>
      </c>
      <c r="I10" s="4">
        <f>H10/G10</f>
        <v>-3.015873015873016</v>
      </c>
      <c r="J10" s="4">
        <f>I10*100</f>
        <v>-301.58730158730157</v>
      </c>
    </row>
    <row r="11" spans="1:10" s="20" customFormat="1" ht="15.75">
      <c r="A11" s="21">
        <v>2</v>
      </c>
      <c r="B11" s="22" t="s">
        <v>4</v>
      </c>
      <c r="C11" s="19">
        <v>885</v>
      </c>
      <c r="D11" s="21">
        <v>905</v>
      </c>
      <c r="E11" s="26">
        <v>905</v>
      </c>
      <c r="F11" s="23">
        <f>(E11/C11)*100</f>
        <v>102.25988700564972</v>
      </c>
      <c r="G11" s="21">
        <v>245</v>
      </c>
      <c r="H11" s="24">
        <f>G11-D11</f>
        <v>-660</v>
      </c>
      <c r="I11" s="24">
        <f aca="true" t="shared" si="0" ref="I11:I42">H11/G11</f>
        <v>-2.693877551020408</v>
      </c>
      <c r="J11" s="25">
        <f aca="true" t="shared" si="1" ref="J11:J42">I11*100</f>
        <v>-269.3877551020408</v>
      </c>
    </row>
    <row r="12" spans="1:10" ht="15.75">
      <c r="A12" s="3">
        <v>3</v>
      </c>
      <c r="B12" s="16" t="s">
        <v>5</v>
      </c>
      <c r="C12" s="31">
        <v>1215</v>
      </c>
      <c r="D12" s="2">
        <v>1239</v>
      </c>
      <c r="E12" s="32">
        <v>1239</v>
      </c>
      <c r="F12" s="11">
        <f>(E12/C12)*100</f>
        <v>101.9753086419753</v>
      </c>
      <c r="G12" s="2">
        <v>402</v>
      </c>
      <c r="H12" s="4">
        <f>G12-D12</f>
        <v>-837</v>
      </c>
      <c r="I12" s="4">
        <f t="shared" si="0"/>
        <v>-2.082089552238806</v>
      </c>
      <c r="J12" s="4">
        <f t="shared" si="1"/>
        <v>-208.20895522388062</v>
      </c>
    </row>
    <row r="13" spans="1:10" ht="15.75">
      <c r="A13" s="3">
        <v>4</v>
      </c>
      <c r="B13" s="1" t="s">
        <v>6</v>
      </c>
      <c r="C13" s="19">
        <v>774</v>
      </c>
      <c r="D13" s="2">
        <v>780</v>
      </c>
      <c r="E13" s="26">
        <v>780</v>
      </c>
      <c r="F13" s="11">
        <f>(E13/C13)*100</f>
        <v>100.7751937984496</v>
      </c>
      <c r="G13" s="2">
        <v>241</v>
      </c>
      <c r="H13" s="7">
        <f>G13-D13</f>
        <v>-539</v>
      </c>
      <c r="I13" s="7">
        <f t="shared" si="0"/>
        <v>-2.236514522821577</v>
      </c>
      <c r="J13" s="4">
        <f t="shared" si="1"/>
        <v>-223.6514522821577</v>
      </c>
    </row>
    <row r="14" spans="1:10" ht="15.75">
      <c r="A14" s="3">
        <v>5</v>
      </c>
      <c r="B14" s="1" t="s">
        <v>28</v>
      </c>
      <c r="C14" s="19">
        <v>2096</v>
      </c>
      <c r="D14" s="2">
        <v>2311</v>
      </c>
      <c r="E14" s="26">
        <v>2311</v>
      </c>
      <c r="F14" s="11">
        <f>(E14/C14)*100</f>
        <v>110.25763358778626</v>
      </c>
      <c r="G14" s="2">
        <v>557</v>
      </c>
      <c r="H14" s="4">
        <f>G14-D14</f>
        <v>-1754</v>
      </c>
      <c r="I14" s="4">
        <f t="shared" si="0"/>
        <v>-3.149012567324955</v>
      </c>
      <c r="J14" s="4">
        <f t="shared" si="1"/>
        <v>-314.9012567324955</v>
      </c>
    </row>
    <row r="15" spans="1:10" ht="15.75">
      <c r="A15" s="3">
        <v>6</v>
      </c>
      <c r="B15" s="1" t="s">
        <v>7</v>
      </c>
      <c r="C15" s="19">
        <v>4836</v>
      </c>
      <c r="D15" s="2">
        <v>4941</v>
      </c>
      <c r="E15" s="26">
        <v>4941</v>
      </c>
      <c r="F15" s="11">
        <f>(E15/C15)*100</f>
        <v>102.1712158808933</v>
      </c>
      <c r="G15" s="2">
        <v>1255</v>
      </c>
      <c r="H15" s="4">
        <f>G15-D15</f>
        <v>-3686</v>
      </c>
      <c r="I15" s="4">
        <f t="shared" si="0"/>
        <v>-2.9370517928286852</v>
      </c>
      <c r="J15" s="4">
        <f t="shared" si="1"/>
        <v>-293.7051792828685</v>
      </c>
    </row>
    <row r="16" spans="1:10" ht="15.75">
      <c r="A16" s="3">
        <v>7</v>
      </c>
      <c r="B16" s="1" t="s">
        <v>26</v>
      </c>
      <c r="C16" s="19">
        <v>6567</v>
      </c>
      <c r="D16" s="2">
        <v>6713</v>
      </c>
      <c r="E16" s="26">
        <v>6713</v>
      </c>
      <c r="F16" s="11">
        <f>(E16/C16)*100</f>
        <v>102.22323739911681</v>
      </c>
      <c r="G16" s="2">
        <v>620</v>
      </c>
      <c r="H16" s="4">
        <f>G16-D16</f>
        <v>-6093</v>
      </c>
      <c r="I16" s="4">
        <f t="shared" si="0"/>
        <v>-9.82741935483871</v>
      </c>
      <c r="J16" s="4">
        <f t="shared" si="1"/>
        <v>-982.741935483871</v>
      </c>
    </row>
    <row r="17" spans="1:10" ht="15.75">
      <c r="A17" s="3">
        <v>8</v>
      </c>
      <c r="B17" s="1" t="s">
        <v>8</v>
      </c>
      <c r="C17" s="19">
        <v>1164</v>
      </c>
      <c r="D17" s="2">
        <v>1173</v>
      </c>
      <c r="E17" s="26">
        <v>1173</v>
      </c>
      <c r="F17" s="11">
        <f>(E17/C17)*100</f>
        <v>100.77319587628865</v>
      </c>
      <c r="G17" s="2">
        <v>216</v>
      </c>
      <c r="H17" s="7">
        <f>G17-D17</f>
        <v>-957</v>
      </c>
      <c r="I17" s="7">
        <f t="shared" si="0"/>
        <v>-4.430555555555555</v>
      </c>
      <c r="J17" s="10">
        <f t="shared" si="1"/>
        <v>-443.05555555555554</v>
      </c>
    </row>
    <row r="18" spans="1:10" ht="15.75">
      <c r="A18" s="3">
        <v>9</v>
      </c>
      <c r="B18" s="1" t="s">
        <v>29</v>
      </c>
      <c r="C18" s="19">
        <v>3266</v>
      </c>
      <c r="D18" s="2">
        <v>3675</v>
      </c>
      <c r="E18" s="26">
        <v>3675</v>
      </c>
      <c r="F18" s="11">
        <f>(E18/C18)*100</f>
        <v>112.52296387017759</v>
      </c>
      <c r="G18" s="3">
        <v>751</v>
      </c>
      <c r="H18" s="4">
        <f>G18-D18</f>
        <v>-2924</v>
      </c>
      <c r="I18" s="4">
        <f t="shared" si="0"/>
        <v>-3.893475366178429</v>
      </c>
      <c r="J18" s="10">
        <f t="shared" si="1"/>
        <v>-389.3475366178429</v>
      </c>
    </row>
    <row r="19" spans="1:10" ht="15.75">
      <c r="A19" s="3">
        <v>10</v>
      </c>
      <c r="B19" s="1" t="s">
        <v>30</v>
      </c>
      <c r="C19" s="19">
        <v>2025</v>
      </c>
      <c r="D19" s="2">
        <v>2079</v>
      </c>
      <c r="E19" s="26">
        <v>2079</v>
      </c>
      <c r="F19" s="11">
        <f>(E19/C19)*100</f>
        <v>102.66666666666666</v>
      </c>
      <c r="G19" s="3">
        <v>588</v>
      </c>
      <c r="H19" s="4">
        <f>G19-D19</f>
        <v>-1491</v>
      </c>
      <c r="I19" s="4">
        <f t="shared" si="0"/>
        <v>-2.5357142857142856</v>
      </c>
      <c r="J19" s="10">
        <f t="shared" si="1"/>
        <v>-253.57142857142856</v>
      </c>
    </row>
    <row r="20" spans="1:10" ht="15.75">
      <c r="A20" s="3">
        <v>11</v>
      </c>
      <c r="B20" s="1" t="s">
        <v>31</v>
      </c>
      <c r="C20" s="19">
        <v>2766</v>
      </c>
      <c r="D20" s="3">
        <v>2077</v>
      </c>
      <c r="E20" s="26">
        <v>2077</v>
      </c>
      <c r="F20" s="11">
        <f>(E20/C20)*100</f>
        <v>75.09038322487346</v>
      </c>
      <c r="G20" s="3">
        <v>539</v>
      </c>
      <c r="H20" s="4">
        <f>G20-D20</f>
        <v>-1538</v>
      </c>
      <c r="I20" s="4">
        <f t="shared" si="0"/>
        <v>-2.853432282003711</v>
      </c>
      <c r="J20" s="10">
        <f t="shared" si="1"/>
        <v>-285.3432282003711</v>
      </c>
    </row>
    <row r="21" spans="1:10" ht="15.75">
      <c r="A21" s="3">
        <v>12</v>
      </c>
      <c r="B21" s="16" t="s">
        <v>9</v>
      </c>
      <c r="C21" s="19">
        <v>2985</v>
      </c>
      <c r="D21" s="2">
        <v>2985</v>
      </c>
      <c r="E21" s="26">
        <v>2985</v>
      </c>
      <c r="F21" s="11">
        <f>(E21/C21)*100</f>
        <v>100</v>
      </c>
      <c r="G21" s="3">
        <v>635</v>
      </c>
      <c r="H21" s="4">
        <f>G21-D21</f>
        <v>-2350</v>
      </c>
      <c r="I21" s="4">
        <f t="shared" si="0"/>
        <v>-3.7007874015748032</v>
      </c>
      <c r="J21" s="10">
        <f t="shared" si="1"/>
        <v>-370.0787401574803</v>
      </c>
    </row>
    <row r="22" spans="1:10" ht="15.75">
      <c r="A22" s="3">
        <v>13</v>
      </c>
      <c r="B22" s="1" t="s">
        <v>10</v>
      </c>
      <c r="C22" s="19">
        <v>1264</v>
      </c>
      <c r="D22" s="2">
        <v>1315</v>
      </c>
      <c r="E22" s="26">
        <v>1315</v>
      </c>
      <c r="F22" s="11">
        <f>(E22/C22)*100</f>
        <v>104.03481012658229</v>
      </c>
      <c r="G22" s="2">
        <v>320</v>
      </c>
      <c r="H22" s="4">
        <f>G22-D22</f>
        <v>-995</v>
      </c>
      <c r="I22" s="4">
        <f t="shared" si="0"/>
        <v>-3.109375</v>
      </c>
      <c r="J22" s="10">
        <f t="shared" si="1"/>
        <v>-310.9375</v>
      </c>
    </row>
    <row r="23" spans="1:10" ht="15.75">
      <c r="A23" s="3">
        <v>14</v>
      </c>
      <c r="B23" s="16" t="s">
        <v>11</v>
      </c>
      <c r="C23" s="31">
        <v>1705</v>
      </c>
      <c r="D23" s="2">
        <v>1856</v>
      </c>
      <c r="E23" s="32">
        <v>1856</v>
      </c>
      <c r="F23" s="11">
        <f>(E23/C23)*100</f>
        <v>108.85630498533725</v>
      </c>
      <c r="G23" s="2">
        <v>413</v>
      </c>
      <c r="H23" s="4">
        <f>G23-D23</f>
        <v>-1443</v>
      </c>
      <c r="I23" s="4">
        <f t="shared" si="0"/>
        <v>-3.4939467312348667</v>
      </c>
      <c r="J23" s="10">
        <f t="shared" si="1"/>
        <v>-349.39467312348665</v>
      </c>
    </row>
    <row r="24" spans="1:10" ht="15.75">
      <c r="A24" s="3">
        <v>15</v>
      </c>
      <c r="B24" s="1" t="s">
        <v>12</v>
      </c>
      <c r="C24" s="19">
        <v>1054</v>
      </c>
      <c r="D24" s="2">
        <v>1121</v>
      </c>
      <c r="E24" s="26">
        <v>1121</v>
      </c>
      <c r="F24" s="11">
        <f>(E24/C24)*100</f>
        <v>106.35673624288424</v>
      </c>
      <c r="G24" s="2">
        <v>398</v>
      </c>
      <c r="H24" s="4">
        <f>G24-D24</f>
        <v>-723</v>
      </c>
      <c r="I24" s="4">
        <f t="shared" si="0"/>
        <v>-1.8165829145728642</v>
      </c>
      <c r="J24" s="10">
        <f t="shared" si="1"/>
        <v>-181.65829145728642</v>
      </c>
    </row>
    <row r="25" spans="1:10" ht="15.75">
      <c r="A25" s="3">
        <v>16</v>
      </c>
      <c r="B25" s="16" t="s">
        <v>27</v>
      </c>
      <c r="C25" s="31">
        <v>4467</v>
      </c>
      <c r="D25" s="2">
        <v>4481</v>
      </c>
      <c r="E25" s="32">
        <v>4481</v>
      </c>
      <c r="F25" s="11">
        <f>(E25/C25)*100</f>
        <v>100.31340944705617</v>
      </c>
      <c r="G25" s="2">
        <v>1075</v>
      </c>
      <c r="H25" s="4">
        <f>G25-D25</f>
        <v>-3406</v>
      </c>
      <c r="I25" s="4">
        <f t="shared" si="0"/>
        <v>-3.168372093023256</v>
      </c>
      <c r="J25" s="10">
        <f t="shared" si="1"/>
        <v>-316.8372093023256</v>
      </c>
    </row>
    <row r="26" spans="1:10" ht="15.75">
      <c r="A26" s="3">
        <v>17</v>
      </c>
      <c r="B26" s="1" t="s">
        <v>32</v>
      </c>
      <c r="C26" s="19">
        <v>1944</v>
      </c>
      <c r="D26" s="2">
        <v>1959</v>
      </c>
      <c r="E26" s="26">
        <v>1959</v>
      </c>
      <c r="F26" s="11">
        <f>(E26/C26)*100</f>
        <v>100.7716049382716</v>
      </c>
      <c r="G26" s="2"/>
      <c r="H26" s="4"/>
      <c r="I26" s="4"/>
      <c r="J26" s="10"/>
    </row>
    <row r="27" spans="1:10" ht="15.75">
      <c r="A27" s="3">
        <v>18</v>
      </c>
      <c r="B27" s="1" t="s">
        <v>33</v>
      </c>
      <c r="C27" s="19">
        <v>1675</v>
      </c>
      <c r="D27" s="2">
        <v>1645</v>
      </c>
      <c r="E27" s="26">
        <v>1645</v>
      </c>
      <c r="F27" s="11">
        <f>(E27/C27)*100</f>
        <v>98.2089552238806</v>
      </c>
      <c r="G27" s="2">
        <v>561</v>
      </c>
      <c r="H27" s="7">
        <f>G27-D27</f>
        <v>-1084</v>
      </c>
      <c r="I27" s="7">
        <f t="shared" si="0"/>
        <v>-1.932263814616756</v>
      </c>
      <c r="J27" s="10">
        <f t="shared" si="1"/>
        <v>-193.2263814616756</v>
      </c>
    </row>
    <row r="28" spans="1:10" s="6" customFormat="1" ht="15.75">
      <c r="A28" s="3">
        <v>19</v>
      </c>
      <c r="B28" s="1" t="s">
        <v>13</v>
      </c>
      <c r="C28" s="19">
        <v>1134</v>
      </c>
      <c r="D28" s="3">
        <v>1136</v>
      </c>
      <c r="E28" s="26">
        <v>1136</v>
      </c>
      <c r="F28" s="11">
        <f>(E28/C28)*100</f>
        <v>100.1763668430335</v>
      </c>
      <c r="G28" s="3">
        <v>336</v>
      </c>
      <c r="H28" s="14">
        <f>G28-D28</f>
        <v>-800</v>
      </c>
      <c r="I28" s="14">
        <f t="shared" si="0"/>
        <v>-2.380952380952381</v>
      </c>
      <c r="J28" s="15">
        <f t="shared" si="1"/>
        <v>-238.0952380952381</v>
      </c>
    </row>
    <row r="29" spans="1:10" ht="15.75">
      <c r="A29" s="3">
        <v>20</v>
      </c>
      <c r="B29" s="1" t="s">
        <v>35</v>
      </c>
      <c r="C29" s="19">
        <v>3046</v>
      </c>
      <c r="D29" s="3">
        <v>3112</v>
      </c>
      <c r="E29" s="26">
        <v>3112</v>
      </c>
      <c r="F29" s="11">
        <f>(E29/C29)*100</f>
        <v>102.16677609980303</v>
      </c>
      <c r="G29" s="3">
        <v>716</v>
      </c>
      <c r="H29" s="4">
        <f>G29-D29</f>
        <v>-2396</v>
      </c>
      <c r="I29" s="4">
        <f t="shared" si="0"/>
        <v>-3.346368715083799</v>
      </c>
      <c r="J29" s="10">
        <f t="shared" si="1"/>
        <v>-334.6368715083799</v>
      </c>
    </row>
    <row r="30" spans="1:10" ht="15.75">
      <c r="A30" s="3">
        <v>21</v>
      </c>
      <c r="B30" s="1" t="s">
        <v>14</v>
      </c>
      <c r="C30" s="19">
        <v>3327</v>
      </c>
      <c r="D30" s="2">
        <v>3331</v>
      </c>
      <c r="E30" s="26">
        <v>3331</v>
      </c>
      <c r="F30" s="11">
        <f>(E30/C30)*100</f>
        <v>100.12022843402464</v>
      </c>
      <c r="G30" s="2">
        <v>844</v>
      </c>
      <c r="H30" s="4">
        <f>G30-D30</f>
        <v>-2487</v>
      </c>
      <c r="I30" s="4">
        <f t="shared" si="0"/>
        <v>-2.9466824644549763</v>
      </c>
      <c r="J30" s="10">
        <f t="shared" si="1"/>
        <v>-294.66824644549763</v>
      </c>
    </row>
    <row r="31" spans="1:10" ht="15.75">
      <c r="A31" s="3">
        <v>22</v>
      </c>
      <c r="B31" s="16" t="s">
        <v>36</v>
      </c>
      <c r="C31" s="19">
        <v>2495</v>
      </c>
      <c r="D31" s="2">
        <v>2552</v>
      </c>
      <c r="E31" s="26">
        <v>2552</v>
      </c>
      <c r="F31" s="11">
        <f>(E31/C31)*100</f>
        <v>102.28456913827655</v>
      </c>
      <c r="G31" s="2">
        <v>621</v>
      </c>
      <c r="H31" s="4">
        <f>G31-D31</f>
        <v>-1931</v>
      </c>
      <c r="I31" s="4">
        <f t="shared" si="0"/>
        <v>-3.109500805152979</v>
      </c>
      <c r="J31" s="10">
        <f t="shared" si="1"/>
        <v>-310.9500805152979</v>
      </c>
    </row>
    <row r="32" spans="1:10" ht="15.75">
      <c r="A32" s="3">
        <v>23</v>
      </c>
      <c r="B32" s="16" t="s">
        <v>15</v>
      </c>
      <c r="C32" s="31">
        <v>975</v>
      </c>
      <c r="D32" s="2">
        <v>1017</v>
      </c>
      <c r="E32" s="32">
        <v>1017</v>
      </c>
      <c r="F32" s="11">
        <f>(E32/C32)*100</f>
        <v>104.3076923076923</v>
      </c>
      <c r="G32" s="2">
        <v>283</v>
      </c>
      <c r="H32" s="4">
        <f>G32-D32</f>
        <v>-734</v>
      </c>
      <c r="I32" s="4">
        <f t="shared" si="0"/>
        <v>-2.5936395759717317</v>
      </c>
      <c r="J32" s="10">
        <f t="shared" si="1"/>
        <v>-259.36395759717317</v>
      </c>
    </row>
    <row r="33" spans="1:10" ht="15.75">
      <c r="A33" s="3">
        <v>24</v>
      </c>
      <c r="B33" s="1" t="s">
        <v>16</v>
      </c>
      <c r="C33" s="19">
        <v>604</v>
      </c>
      <c r="D33" s="3">
        <v>604</v>
      </c>
      <c r="E33" s="26">
        <v>604</v>
      </c>
      <c r="F33" s="11">
        <f>(E33/C33)*100</f>
        <v>100</v>
      </c>
      <c r="G33" s="3">
        <v>145</v>
      </c>
      <c r="H33" s="4">
        <f>G33-D33</f>
        <v>-459</v>
      </c>
      <c r="I33" s="4">
        <f t="shared" si="0"/>
        <v>-3.1655172413793102</v>
      </c>
      <c r="J33" s="10">
        <f t="shared" si="1"/>
        <v>-316.55172413793105</v>
      </c>
    </row>
    <row r="34" spans="1:10" ht="15.75">
      <c r="A34" s="3">
        <v>25</v>
      </c>
      <c r="B34" s="1" t="s">
        <v>17</v>
      </c>
      <c r="C34" s="19">
        <v>814</v>
      </c>
      <c r="D34" s="2">
        <v>815</v>
      </c>
      <c r="E34" s="27">
        <v>815</v>
      </c>
      <c r="F34" s="11">
        <f>(E34/C34)*100</f>
        <v>100.12285012285011</v>
      </c>
      <c r="G34" s="2">
        <v>205</v>
      </c>
      <c r="H34" s="4">
        <f>G34-D34</f>
        <v>-610</v>
      </c>
      <c r="I34" s="4">
        <f t="shared" si="0"/>
        <v>-2.975609756097561</v>
      </c>
      <c r="J34" s="10">
        <f t="shared" si="1"/>
        <v>-297.5609756097561</v>
      </c>
    </row>
    <row r="35" spans="1:10" ht="15.75">
      <c r="A35" s="3">
        <v>26</v>
      </c>
      <c r="B35" s="1" t="s">
        <v>18</v>
      </c>
      <c r="C35" s="19">
        <v>4098</v>
      </c>
      <c r="D35" s="2">
        <v>4170</v>
      </c>
      <c r="E35" s="26">
        <v>4170</v>
      </c>
      <c r="F35" s="11">
        <f>(E35/C35)*100</f>
        <v>101.75695461200584</v>
      </c>
      <c r="G35" s="2">
        <v>1033</v>
      </c>
      <c r="H35" s="4">
        <f>G35-D35</f>
        <v>-3137</v>
      </c>
      <c r="I35" s="4">
        <f t="shared" si="0"/>
        <v>-3.0367860600193612</v>
      </c>
      <c r="J35" s="10">
        <f t="shared" si="1"/>
        <v>-303.67860600193615</v>
      </c>
    </row>
    <row r="36" spans="1:10" ht="15.75">
      <c r="A36" s="3">
        <v>27</v>
      </c>
      <c r="B36" s="16" t="s">
        <v>19</v>
      </c>
      <c r="C36" s="19">
        <v>17109</v>
      </c>
      <c r="D36" s="2">
        <v>18225</v>
      </c>
      <c r="E36" s="26">
        <v>18225</v>
      </c>
      <c r="F36" s="11">
        <f>(E36/C36)*100</f>
        <v>106.5228826933193</v>
      </c>
      <c r="G36" s="2">
        <v>3781</v>
      </c>
      <c r="H36" s="7">
        <f>G36-D36</f>
        <v>-14444</v>
      </c>
      <c r="I36" s="7">
        <f t="shared" si="0"/>
        <v>-3.8201533985718066</v>
      </c>
      <c r="J36" s="10">
        <f t="shared" si="1"/>
        <v>-382.01533985718066</v>
      </c>
    </row>
    <row r="37" spans="1:10" ht="15.75">
      <c r="A37" s="3">
        <v>28</v>
      </c>
      <c r="B37" s="16" t="s">
        <v>20</v>
      </c>
      <c r="C37" s="19">
        <v>4298</v>
      </c>
      <c r="D37" s="2">
        <v>4300</v>
      </c>
      <c r="E37" s="26">
        <v>4300</v>
      </c>
      <c r="F37" s="11">
        <f>(E37/C37)*100</f>
        <v>100.04653327128896</v>
      </c>
      <c r="G37" s="2">
        <v>994</v>
      </c>
      <c r="H37" s="4">
        <f>G37-D37</f>
        <v>-3306</v>
      </c>
      <c r="I37" s="4">
        <f t="shared" si="0"/>
        <v>-3.3259557344064388</v>
      </c>
      <c r="J37" s="10">
        <f t="shared" si="1"/>
        <v>-332.5955734406439</v>
      </c>
    </row>
    <row r="38" spans="1:10" ht="15.75">
      <c r="A38" s="3">
        <v>29</v>
      </c>
      <c r="B38" s="16" t="s">
        <v>21</v>
      </c>
      <c r="C38" s="19">
        <v>2188</v>
      </c>
      <c r="D38" s="2">
        <v>2586</v>
      </c>
      <c r="E38" s="28">
        <v>2586</v>
      </c>
      <c r="F38" s="11">
        <f>(E38/C38)*100</f>
        <v>118.19012797074954</v>
      </c>
      <c r="G38" s="2">
        <v>602</v>
      </c>
      <c r="H38" s="4">
        <f>G38-D38</f>
        <v>-1984</v>
      </c>
      <c r="I38" s="4">
        <f t="shared" si="0"/>
        <v>-3.2956810631229234</v>
      </c>
      <c r="J38" s="10">
        <f t="shared" si="1"/>
        <v>-329.56810631229234</v>
      </c>
    </row>
    <row r="39" spans="1:10" ht="15.75">
      <c r="A39" s="3">
        <v>30</v>
      </c>
      <c r="B39" s="1" t="s">
        <v>22</v>
      </c>
      <c r="C39" s="19">
        <v>4298</v>
      </c>
      <c r="D39" s="2">
        <v>4839</v>
      </c>
      <c r="E39" s="28">
        <v>4839</v>
      </c>
      <c r="F39" s="11">
        <f>(E39/C39)*100</f>
        <v>112.58724988366681</v>
      </c>
      <c r="G39" s="2">
        <v>1102</v>
      </c>
      <c r="H39" s="4">
        <f>G39-D39</f>
        <v>-3737</v>
      </c>
      <c r="I39" s="4">
        <f t="shared" si="0"/>
        <v>-3.3911070780399273</v>
      </c>
      <c r="J39" s="4">
        <f t="shared" si="1"/>
        <v>-339.11070780399274</v>
      </c>
    </row>
    <row r="40" spans="1:10" ht="15.75">
      <c r="A40" s="3">
        <v>31</v>
      </c>
      <c r="B40" s="1" t="s">
        <v>23</v>
      </c>
      <c r="C40" s="19">
        <v>705</v>
      </c>
      <c r="D40" s="2">
        <v>745</v>
      </c>
      <c r="E40" s="28">
        <v>745</v>
      </c>
      <c r="F40" s="11">
        <f>(E40/C40)*100</f>
        <v>105.67375886524823</v>
      </c>
      <c r="G40" s="2">
        <v>190</v>
      </c>
      <c r="H40" s="4">
        <f>G40-D40</f>
        <v>-555</v>
      </c>
      <c r="I40" s="4">
        <f t="shared" si="0"/>
        <v>-2.9210526315789473</v>
      </c>
      <c r="J40" s="4">
        <f t="shared" si="1"/>
        <v>-292.10526315789474</v>
      </c>
    </row>
    <row r="41" spans="1:10" ht="15.75">
      <c r="A41" s="3">
        <v>32</v>
      </c>
      <c r="B41" s="1" t="s">
        <v>24</v>
      </c>
      <c r="C41" s="19">
        <v>4528</v>
      </c>
      <c r="D41" s="2">
        <v>4530</v>
      </c>
      <c r="E41" s="28">
        <v>4530</v>
      </c>
      <c r="F41" s="11">
        <f>(E41/C41)*100</f>
        <v>100.04416961130742</v>
      </c>
      <c r="G41" s="2">
        <v>1256</v>
      </c>
      <c r="H41" s="4">
        <f>G41-D41</f>
        <v>-3274</v>
      </c>
      <c r="I41" s="4">
        <f t="shared" si="0"/>
        <v>-2.606687898089172</v>
      </c>
      <c r="J41" s="4">
        <f t="shared" si="1"/>
        <v>-260.6687898089172</v>
      </c>
    </row>
    <row r="42" spans="1:10" ht="15.75" customHeight="1" thickBot="1">
      <c r="A42" s="3">
        <v>33</v>
      </c>
      <c r="B42" s="1" t="s">
        <v>25</v>
      </c>
      <c r="C42" s="19">
        <v>8248</v>
      </c>
      <c r="D42" s="2">
        <v>8412</v>
      </c>
      <c r="E42" s="29">
        <v>8412</v>
      </c>
      <c r="F42" s="11">
        <f>(E42/C42)*100</f>
        <v>101.98836081474296</v>
      </c>
      <c r="G42" s="2">
        <v>1520</v>
      </c>
      <c r="H42" s="4">
        <f>G42-D42</f>
        <v>-6892</v>
      </c>
      <c r="I42" s="4">
        <f t="shared" si="0"/>
        <v>-4.53421052631579</v>
      </c>
      <c r="J42" s="4">
        <f t="shared" si="1"/>
        <v>-453.421052631579</v>
      </c>
    </row>
    <row r="43" spans="5:6" ht="10.5" customHeight="1">
      <c r="E43" s="30"/>
      <c r="F43" s="12"/>
    </row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</sheetData>
  <sheetProtection/>
  <mergeCells count="8">
    <mergeCell ref="A2:F2"/>
    <mergeCell ref="A4:F4"/>
    <mergeCell ref="A6:A7"/>
    <mergeCell ref="B6:B7"/>
    <mergeCell ref="C6:C7"/>
    <mergeCell ref="D6:D7"/>
    <mergeCell ref="E6:E7"/>
    <mergeCell ref="F6:F7"/>
  </mergeCells>
  <conditionalFormatting sqref="J1:J65536">
    <cfRule type="cellIs" priority="1" dxfId="0" operator="lessThan" stopIfTrue="1">
      <formula>-4.9</formula>
    </cfRule>
    <cfRule type="cellIs" priority="2" dxfId="0" operator="lessThan" stopIfTrue="1">
      <formula>-5</formula>
    </cfRule>
  </conditionalFormatting>
  <printOptions horizontalCentered="1" verticalCentered="1"/>
  <pageMargins left="0.3937007874015748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IRONMANN (AKA SHAMAN)</cp:lastModifiedBy>
  <cp:lastPrinted>2019-12-27T10:27:59Z</cp:lastPrinted>
  <dcterms:created xsi:type="dcterms:W3CDTF">1996-10-08T23:32:33Z</dcterms:created>
  <dcterms:modified xsi:type="dcterms:W3CDTF">2019-12-27T10:28:35Z</dcterms:modified>
  <cp:category/>
  <cp:version/>
  <cp:contentType/>
  <cp:contentStatus/>
</cp:coreProperties>
</file>