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1 полугодие" sheetId="5" r:id="rId1"/>
  </sheets>
  <definedNames>
    <definedName name="_xlnm.Print_Area" localSheetId="0">'1 полугодие'!$A$1:$G$194</definedName>
  </definedNames>
  <calcPr calcId="144525"/>
</workbook>
</file>

<file path=xl/calcChain.xml><?xml version="1.0" encoding="utf-8"?>
<calcChain xmlns="http://schemas.openxmlformats.org/spreadsheetml/2006/main">
  <c r="G129" i="5" l="1"/>
  <c r="E129" i="5"/>
  <c r="F129" i="5"/>
  <c r="D129" i="5"/>
  <c r="D7" i="5" l="1"/>
  <c r="D5" i="5"/>
  <c r="G187" i="5" l="1"/>
  <c r="G184" i="5"/>
  <c r="G182" i="5"/>
  <c r="G181" i="5"/>
  <c r="G179" i="5"/>
  <c r="G177" i="5"/>
  <c r="G174" i="5"/>
  <c r="G172" i="5"/>
  <c r="G171" i="5"/>
  <c r="G168" i="5"/>
  <c r="G167" i="5"/>
  <c r="G166" i="5"/>
  <c r="G164" i="5"/>
  <c r="G162" i="5"/>
  <c r="G159" i="5"/>
  <c r="G157" i="5"/>
  <c r="G154" i="5"/>
  <c r="G153" i="5"/>
  <c r="G152" i="5"/>
  <c r="G151" i="5"/>
  <c r="G147" i="5"/>
  <c r="G144" i="5"/>
  <c r="G142" i="5"/>
  <c r="G139" i="5"/>
  <c r="G137" i="5"/>
  <c r="G133" i="5"/>
  <c r="G132" i="5"/>
  <c r="G128" i="5"/>
  <c r="G127" i="5"/>
  <c r="G122" i="5"/>
  <c r="G121" i="5"/>
  <c r="G119" i="5"/>
  <c r="G117" i="5"/>
  <c r="G114" i="5"/>
  <c r="G111" i="5"/>
  <c r="G109" i="5"/>
  <c r="G108" i="5"/>
  <c r="G107" i="5"/>
  <c r="G106" i="5"/>
  <c r="G105" i="5"/>
  <c r="G104" i="5"/>
  <c r="G103" i="5"/>
  <c r="G102" i="5"/>
  <c r="G101" i="5"/>
  <c r="G100" i="5"/>
  <c r="G97" i="5"/>
  <c r="G96" i="5"/>
  <c r="G91" i="5"/>
  <c r="G90" i="5"/>
  <c r="G89" i="5"/>
  <c r="G86" i="5"/>
  <c r="G84" i="5"/>
  <c r="G81" i="5"/>
  <c r="G80" i="5"/>
  <c r="G79" i="5"/>
  <c r="G77" i="5"/>
  <c r="G76" i="5"/>
  <c r="G75" i="5"/>
  <c r="G72" i="5"/>
  <c r="G70" i="5"/>
  <c r="G67" i="5"/>
  <c r="G66" i="5"/>
  <c r="G63" i="5"/>
  <c r="G62" i="5"/>
  <c r="G60" i="5"/>
  <c r="G58" i="5"/>
  <c r="G57" i="5"/>
  <c r="G56" i="5"/>
  <c r="G55" i="5"/>
  <c r="G51" i="5"/>
  <c r="G46" i="5"/>
  <c r="G45" i="5"/>
  <c r="G42" i="5"/>
  <c r="G41" i="5"/>
  <c r="G40" i="5"/>
  <c r="G37" i="5"/>
  <c r="G36" i="5"/>
  <c r="G35" i="5"/>
  <c r="G32" i="5"/>
  <c r="G29" i="5"/>
  <c r="G28" i="5"/>
  <c r="G27" i="5"/>
  <c r="G22" i="5"/>
  <c r="G19" i="5"/>
  <c r="G17" i="5"/>
  <c r="G14" i="5"/>
  <c r="G13" i="5"/>
  <c r="G12" i="5"/>
  <c r="E94" i="5"/>
  <c r="F94" i="5"/>
  <c r="D94" i="5"/>
  <c r="E69" i="5"/>
  <c r="F69" i="5"/>
  <c r="D69" i="5"/>
  <c r="E64" i="5"/>
  <c r="F64" i="5"/>
  <c r="G64" i="5" s="1"/>
  <c r="D64" i="5"/>
  <c r="E59" i="5"/>
  <c r="F59" i="5"/>
  <c r="D59" i="5"/>
  <c r="E49" i="5"/>
  <c r="F49" i="5"/>
  <c r="G49" i="5" s="1"/>
  <c r="D49" i="5"/>
  <c r="E44" i="5"/>
  <c r="F44" i="5"/>
  <c r="D44" i="5"/>
  <c r="E39" i="5"/>
  <c r="F39" i="5"/>
  <c r="G39" i="5" s="1"/>
  <c r="D39" i="5"/>
  <c r="E24" i="5"/>
  <c r="F24" i="5"/>
  <c r="D24" i="5"/>
  <c r="G94" i="5" l="1"/>
  <c r="G24" i="5"/>
  <c r="G44" i="5"/>
  <c r="G59" i="5"/>
  <c r="G69" i="5"/>
  <c r="D99" i="5"/>
  <c r="E149" i="5" l="1"/>
  <c r="F149" i="5"/>
  <c r="E134" i="5"/>
  <c r="F134" i="5"/>
  <c r="E124" i="5"/>
  <c r="F124" i="5"/>
  <c r="E99" i="5"/>
  <c r="F99" i="5"/>
  <c r="G99" i="5" s="1"/>
  <c r="E74" i="5"/>
  <c r="F74" i="5"/>
  <c r="E54" i="5"/>
  <c r="F54" i="5"/>
  <c r="E34" i="5"/>
  <c r="F34" i="5"/>
  <c r="E9" i="5"/>
  <c r="F9" i="5"/>
  <c r="E8" i="5"/>
  <c r="F8" i="5"/>
  <c r="E7" i="5"/>
  <c r="F7" i="5"/>
  <c r="E6" i="5"/>
  <c r="F6" i="5"/>
  <c r="E5" i="5"/>
  <c r="F5" i="5"/>
  <c r="G5" i="5" s="1"/>
  <c r="E169" i="5"/>
  <c r="E4" i="5" s="1"/>
  <c r="F169" i="5"/>
  <c r="D149" i="5"/>
  <c r="D134" i="5"/>
  <c r="D74" i="5"/>
  <c r="D54" i="5"/>
  <c r="D8" i="5"/>
  <c r="D6" i="5"/>
  <c r="D9" i="5"/>
  <c r="G9" i="5" s="1"/>
  <c r="D34" i="5"/>
  <c r="G34" i="5" s="1"/>
  <c r="G6" i="5" l="1"/>
  <c r="G8" i="5"/>
  <c r="G54" i="5"/>
  <c r="G74" i="5"/>
  <c r="G134" i="5"/>
  <c r="G149" i="5"/>
  <c r="G7" i="5"/>
  <c r="F4" i="5"/>
  <c r="D169" i="5"/>
  <c r="G169" i="5" s="1"/>
  <c r="D124" i="5"/>
  <c r="G124" i="5" s="1"/>
  <c r="D4" i="5" l="1"/>
  <c r="G4" i="5" l="1"/>
</calcChain>
</file>

<file path=xl/sharedStrings.xml><?xml version="1.0" encoding="utf-8"?>
<sst xmlns="http://schemas.openxmlformats.org/spreadsheetml/2006/main" count="262" uniqueCount="82">
  <si>
    <t>Всего:</t>
  </si>
  <si>
    <t>федеральный бюджет</t>
  </si>
  <si>
    <t xml:space="preserve">краевой бюджет </t>
  </si>
  <si>
    <t>местный бюджет</t>
  </si>
  <si>
    <t>внебюджетные источники</t>
  </si>
  <si>
    <t>№ п/п</t>
  </si>
  <si>
    <t>Ставропольского края</t>
  </si>
  <si>
    <t>Всего по муниципальным  целевым програмам</t>
  </si>
  <si>
    <t>источник финансирования</t>
  </si>
  <si>
    <t xml:space="preserve">внебюджетные источники    </t>
  </si>
  <si>
    <t>Предусмотренно к финансированию в бюджете на отчетный год</t>
  </si>
  <si>
    <t xml:space="preserve">Кассовое исполнение </t>
  </si>
  <si>
    <t>Кассовое исполнение в % к объему финансирования по программе за отчетный год</t>
  </si>
  <si>
    <t>Начальник отдела экономического развития</t>
  </si>
  <si>
    <t>администрации  Благодарненского муниципадьного района</t>
  </si>
  <si>
    <t>И.Н. Шаруденко</t>
  </si>
  <si>
    <t>Наименование муниципальных  программ Благодарненского муниципального района Ставропольского края</t>
  </si>
  <si>
    <t>Объем финансирования по программе на 2014 год</t>
  </si>
  <si>
    <t>Подпрограмма «Укрепление антитеррористической защищенности»</t>
  </si>
  <si>
    <t>Муниципальная программа "Безопасный район"</t>
  </si>
  <si>
    <t>Подпрограмма «Обеспечение пожарной безопасности, предупреждение и ликвидация чрезвычайных ситуаций»</t>
  </si>
  <si>
    <t xml:space="preserve">Подпрограмма «Охрана окружающей среды» </t>
  </si>
  <si>
    <t>Подпрограмма «Поддержка казачьих обществ»</t>
  </si>
  <si>
    <t>Муниципальная программа  «Социальная поддержка граждан»</t>
  </si>
  <si>
    <t>Подпрограмма «Доступная среда»</t>
  </si>
  <si>
    <t xml:space="preserve">  Подпрограмма «Социальное обеспечение населения»</t>
  </si>
  <si>
    <t>Подпрограмма «Обеспечение реализации программы Благодарненского муниципального района Ставропольского края «Социальная поддержка граждан» и общепрограммные мероприятия»</t>
  </si>
  <si>
    <t>7.1</t>
  </si>
  <si>
    <t>7.2</t>
  </si>
  <si>
    <t>Муниципальная программа«Сохранение и развитие культуры»</t>
  </si>
  <si>
    <t>3.1</t>
  </si>
  <si>
    <t>3.2</t>
  </si>
  <si>
    <t>3.3</t>
  </si>
  <si>
    <t>Подпрограмма «Развитие музейного дела»</t>
  </si>
  <si>
    <t>Подпрограмма «Развитие системы библиотечного обслуживания населения»</t>
  </si>
  <si>
    <t xml:space="preserve">Подпрограмма "Обеспечение реализации муниципальной программы Благодарненского муниципального района Ставропольского края "Сохранение и развитие культуры" и  общепрограммные мероприятия" </t>
  </si>
  <si>
    <t>4.1</t>
  </si>
  <si>
    <t>4.2</t>
  </si>
  <si>
    <t>4.3</t>
  </si>
  <si>
    <t>4.4</t>
  </si>
  <si>
    <t>Подпрограмма «Развитие растениеводства»</t>
  </si>
  <si>
    <t xml:space="preserve">Подпрограмма «Развитие животноводства» </t>
  </si>
  <si>
    <t xml:space="preserve">Подпрограмма «Развитие инновационной, инвестиционной и технологической  деятельности в сельскохозяйственном производстве» </t>
  </si>
  <si>
    <t>подпрограмма  "Обеспечение  реализации муниципальной программы Благодарненского муниципального района Ставропольского края «Развитие сельского хозяйства» и общепрограммные мероприятия»</t>
  </si>
  <si>
    <t>5.1</t>
  </si>
  <si>
    <t>5.2</t>
  </si>
  <si>
    <t>5.3</t>
  </si>
  <si>
    <t>5.4</t>
  </si>
  <si>
    <t>Подпрограмма «Развитие дошкольного, общего и дополнительного образования»</t>
  </si>
  <si>
    <t>Подпрограмма «Государственная поддержка детей с ограниченными возможностями здоровья, детей-инвалидов, детей-сирот и детей, оставшихся без попечения родителей»</t>
  </si>
  <si>
    <t>Подпрограмма «Организация отдыха, оздоровления и занятости детей»</t>
  </si>
  <si>
    <t>подпрограмма «Обеспечение безопасности дорожного движения»</t>
  </si>
  <si>
    <t>Муниципальная программа «Развитие дорожной сети автомобильных дорог общего пользования и обеспечение безопасности дорожного движения»</t>
  </si>
  <si>
    <t>6,1</t>
  </si>
  <si>
    <t>Муниципальная программа "Развитие  физической культуры   и    спорта"</t>
  </si>
  <si>
    <t>Подпрограмма «Реализация мероприятий по развитию физической культуры и спорта»</t>
  </si>
  <si>
    <t>подпрограммы "Обеспечение  реализации муниципальной программы  Благодарненского муниципального района Ставропольского края «Развитие физической культуры и спорта" и общепрограммные мероприятия»</t>
  </si>
  <si>
    <t>Муниципальная программа «Молодежная политика»,</t>
  </si>
  <si>
    <t>Подпрограмма  «Поддержка талантливой и инициативной молодежи»</t>
  </si>
  <si>
    <t xml:space="preserve">Подпрограммы «Патриотическое воспитание и допризывная подготовка молодежи» </t>
  </si>
  <si>
    <t>Подпрограмма  «Обеспечение реализации муниципальной программы Благодарненского муниципального района Ставропольского края  «Молодежная политика» и общепрограммные мероприятия»</t>
  </si>
  <si>
    <t>8.1</t>
  </si>
  <si>
    <t>8.2</t>
  </si>
  <si>
    <t>8.3</t>
  </si>
  <si>
    <t>Муниципальная программа «Модернизация экономики, развитие потребительского рынка, малого и среднего бизнеса  и улучшение инвестиционного климата»</t>
  </si>
  <si>
    <t>9.1</t>
  </si>
  <si>
    <t>9.2</t>
  </si>
  <si>
    <t>9.3</t>
  </si>
  <si>
    <t>Подпрограмма «Поддержка субъектов малого и среднего предпринимательства, развитие потребительского рынка и улучшение инвестиционного климата»</t>
  </si>
  <si>
    <t>Подпрограмма  "Снижение административных барьеров, оптимизация и повышение качества предоставления государственных и муниципальных услуг в Благодарненском муниципальном районе Ставропольского края, в том числе на базе многофункциональных центров предоставления государственных и муниципальных услуг"</t>
  </si>
  <si>
    <t>Подпрограмма «Развитие градостроительства»</t>
  </si>
  <si>
    <t xml:space="preserve">Подпрограмма «Обеспечение реализации муниципальной программы  Благодарненского муниципального района Ставропольского края «Развитие образования» и общепрограммные мероприятия» </t>
  </si>
  <si>
    <t>Уровень освоения финансовых средств, выделенных на реализацию мероприятий муниципальных программ Благодарненского муниципального района Ставропольского края на 01 октября  2014 года.</t>
  </si>
  <si>
    <t>Муниципальная программа «Развитие сельского хозяйства»</t>
  </si>
  <si>
    <t>Муниципальная рограмма«Развитие образования»</t>
  </si>
  <si>
    <t>1.1.</t>
  </si>
  <si>
    <t>1.2.</t>
  </si>
  <si>
    <t>1.3.</t>
  </si>
  <si>
    <t>1.4.</t>
  </si>
  <si>
    <t>2.1.</t>
  </si>
  <si>
    <t>2.2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</si>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</sst>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0.0"/>
    <numFmt numFmtId="166" formatCode="_-* #,##0.0_р_._-;\-* #,##0.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43" fontId="5" fillId="2" borderId="1" xfId="1" applyNumberFormat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 wrapText="1"/>
    </xf>
    <xf numFmtId="43" fontId="5" fillId="2" borderId="1" xfId="1" applyNumberFormat="1" applyFont="1" applyFill="1" applyBorder="1" applyAlignment="1">
      <alignment horizontal="center" wrapText="1"/>
    </xf>
    <xf numFmtId="43" fontId="1" fillId="2" borderId="1" xfId="1" applyNumberFormat="1" applyFont="1" applyFill="1" applyBorder="1" applyAlignment="1">
      <alignment horizontal="center" wrapText="1"/>
    </xf>
    <xf numFmtId="166" fontId="1" fillId="2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43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view="pageBreakPreview" topLeftCell="A159" zoomScale="85" zoomScaleNormal="100" zoomScaleSheetLayoutView="85" workbookViewId="0">
      <selection activeCell="A54" sqref="A54:A58"/>
    </sheetView>
  </sheetViews>
  <sheetFormatPr defaultRowHeight="13.8" x14ac:dyDescent="0.25"/>
  <cols>
    <col min="1" max="1" width="3.6640625" style="1" customWidth="1"/>
    <col min="2" max="2" width="52" style="1" customWidth="1"/>
    <col min="3" max="3" width="23.6640625" style="1" customWidth="1"/>
    <col min="4" max="4" width="15.6640625" style="18" customWidth="1"/>
    <col min="5" max="5" width="17.5546875" style="18" hidden="1" customWidth="1"/>
    <col min="6" max="6" width="13.77734375" style="18" customWidth="1"/>
    <col min="7" max="7" width="15.44140625" style="18" customWidth="1"/>
    <col min="8" max="8" width="12.44140625" style="1" bestFit="1" customWidth="1"/>
    <col min="9" max="16384" width="8.88671875" style="1"/>
  </cols>
  <sheetData>
    <row r="1" spans="1:11" ht="58.2" customHeight="1" x14ac:dyDescent="0.25">
      <c r="B1" s="24" t="s">
        <v>72</v>
      </c>
      <c r="C1" s="24"/>
      <c r="D1" s="24"/>
      <c r="E1" s="24"/>
      <c r="F1" s="24"/>
      <c r="G1" s="2"/>
    </row>
    <row r="3" spans="1:11" ht="85.8" customHeight="1" x14ac:dyDescent="0.25">
      <c r="A3" s="3" t="s">
        <v>5</v>
      </c>
      <c r="B3" s="3" t="s">
        <v>16</v>
      </c>
      <c r="C3" s="3" t="s">
        <v>8</v>
      </c>
      <c r="D3" s="4" t="s">
        <v>17</v>
      </c>
      <c r="E3" s="4" t="s">
        <v>10</v>
      </c>
      <c r="F3" s="4" t="s">
        <v>11</v>
      </c>
      <c r="G3" s="4" t="s">
        <v>12</v>
      </c>
      <c r="H3" s="5"/>
      <c r="I3" s="5"/>
      <c r="J3" s="5"/>
    </row>
    <row r="4" spans="1:11" ht="16.2" customHeight="1" x14ac:dyDescent="0.25">
      <c r="A4" s="34"/>
      <c r="B4" s="31" t="s">
        <v>7</v>
      </c>
      <c r="C4" s="3" t="s">
        <v>0</v>
      </c>
      <c r="D4" s="6">
        <f>D169+D149+D134+D124+D99+D74+D54+D34+D9</f>
        <v>1092923.0449999999</v>
      </c>
      <c r="E4" s="6">
        <f>E169+E149+E134+E124+E99+E74+E54+E34+E9</f>
        <v>42348.837999999996</v>
      </c>
      <c r="F4" s="6">
        <f>F169+F149+F134+F124+F99+F74+F54+F34+F9</f>
        <v>754176.054</v>
      </c>
      <c r="G4" s="7">
        <f t="shared" ref="G4:G172" si="0">F4/D4*100</f>
        <v>69.005412361855733</v>
      </c>
      <c r="H4" s="5"/>
      <c r="I4" s="5"/>
      <c r="J4" s="5"/>
    </row>
    <row r="5" spans="1:11" ht="17.399999999999999" customHeight="1" x14ac:dyDescent="0.25">
      <c r="A5" s="35"/>
      <c r="B5" s="32"/>
      <c r="C5" s="3" t="s">
        <v>1</v>
      </c>
      <c r="D5" s="6">
        <f>D10+D35+D55+D75+D100+D125+D135+D150+D170</f>
        <v>173215.755</v>
      </c>
      <c r="E5" s="6">
        <f>E10+E35+E55+E75+E100+E125+E135+E150+E170</f>
        <v>0</v>
      </c>
      <c r="F5" s="6">
        <f>F10+F35+F55+F75+F100+F125+F135+F150+F170</f>
        <v>150223.052</v>
      </c>
      <c r="G5" s="7">
        <f t="shared" si="0"/>
        <v>86.725974782143794</v>
      </c>
      <c r="H5" s="5"/>
      <c r="I5" s="5"/>
      <c r="J5" s="5"/>
    </row>
    <row r="6" spans="1:11" ht="15" customHeight="1" x14ac:dyDescent="0.25">
      <c r="A6" s="35"/>
      <c r="B6" s="32"/>
      <c r="C6" s="3" t="s">
        <v>2</v>
      </c>
      <c r="D6" s="6">
        <f t="shared" ref="D6:F7" si="1">D171+D151+D136+D126+D101+D76+D56+D36+D11</f>
        <v>601459.47399999993</v>
      </c>
      <c r="E6" s="6">
        <f t="shared" si="1"/>
        <v>0</v>
      </c>
      <c r="F6" s="6">
        <f t="shared" si="1"/>
        <v>400549.40099999995</v>
      </c>
      <c r="G6" s="7">
        <f t="shared" si="0"/>
        <v>66.596241029532777</v>
      </c>
      <c r="H6" s="5"/>
      <c r="I6" s="5"/>
      <c r="J6" s="5"/>
    </row>
    <row r="7" spans="1:11" x14ac:dyDescent="0.25">
      <c r="A7" s="35"/>
      <c r="B7" s="32"/>
      <c r="C7" s="3" t="s">
        <v>3</v>
      </c>
      <c r="D7" s="6">
        <f>D172+D152+D137+D127+D102+D77+D57+D37+D12</f>
        <v>267170.34600000002</v>
      </c>
      <c r="E7" s="6">
        <f t="shared" si="1"/>
        <v>3799.4479999999999</v>
      </c>
      <c r="F7" s="6">
        <f t="shared" si="1"/>
        <v>164863.57099999997</v>
      </c>
      <c r="G7" s="7">
        <f t="shared" si="0"/>
        <v>61.707286556420435</v>
      </c>
      <c r="H7" s="5"/>
      <c r="I7" s="5"/>
      <c r="J7" s="5"/>
    </row>
    <row r="8" spans="1:11" ht="27.6" x14ac:dyDescent="0.25">
      <c r="A8" s="36"/>
      <c r="B8" s="33"/>
      <c r="C8" s="3" t="s">
        <v>4</v>
      </c>
      <c r="D8" s="6">
        <f>D13+D38+D58+D78+D103+D128+D138+D153+D173</f>
        <v>51077.47</v>
      </c>
      <c r="E8" s="6">
        <f>E13+E38+E58+E78+E103+E128+E138+E153+E173</f>
        <v>38549.39</v>
      </c>
      <c r="F8" s="6">
        <f>F13+F38+F58+F78+F103+F128+F138+F153+F173</f>
        <v>38540.03</v>
      </c>
      <c r="G8" s="7">
        <f t="shared" si="0"/>
        <v>75.454070062593146</v>
      </c>
      <c r="H8" s="5"/>
      <c r="I8" s="5"/>
      <c r="J8" s="5"/>
      <c r="K8" s="1">
        <v>5</v>
      </c>
    </row>
    <row r="9" spans="1:11" ht="15" customHeight="1" x14ac:dyDescent="0.25">
      <c r="A9" s="20">
        <v>1</v>
      </c>
      <c r="B9" s="21" t="s">
        <v>19</v>
      </c>
      <c r="C9" s="3" t="s">
        <v>0</v>
      </c>
      <c r="D9" s="8">
        <f>D10+D11+D12+D13</f>
        <v>34615.423000000003</v>
      </c>
      <c r="E9" s="8">
        <f t="shared" ref="E9:F9" si="2">E10+E11+E12+E13</f>
        <v>836</v>
      </c>
      <c r="F9" s="8">
        <f t="shared" si="2"/>
        <v>30646.61</v>
      </c>
      <c r="G9" s="7">
        <f t="shared" si="0"/>
        <v>88.534552936129074</v>
      </c>
      <c r="H9" s="5"/>
      <c r="I9" s="5"/>
      <c r="J9" s="5"/>
      <c r="K9" s="1">
        <v>4.9000000000000004</v>
      </c>
    </row>
    <row r="10" spans="1:11" ht="15" customHeight="1" x14ac:dyDescent="0.25">
      <c r="A10" s="20"/>
      <c r="B10" s="22"/>
      <c r="C10" s="3" t="s">
        <v>1</v>
      </c>
      <c r="D10" s="8"/>
      <c r="E10" s="8"/>
      <c r="F10" s="8"/>
      <c r="G10" s="7"/>
      <c r="H10" s="5"/>
      <c r="I10" s="5"/>
      <c r="J10" s="5"/>
      <c r="K10" s="1">
        <v>2.0830000000000002</v>
      </c>
    </row>
    <row r="11" spans="1:11" ht="17.399999999999999" customHeight="1" x14ac:dyDescent="0.25">
      <c r="A11" s="20"/>
      <c r="B11" s="22"/>
      <c r="C11" s="3" t="s">
        <v>2</v>
      </c>
      <c r="D11" s="8"/>
      <c r="E11" s="8"/>
      <c r="F11" s="8"/>
      <c r="G11" s="7"/>
      <c r="H11" s="5"/>
      <c r="I11" s="5"/>
      <c r="J11" s="5"/>
      <c r="K11" s="1">
        <v>14.45</v>
      </c>
    </row>
    <row r="12" spans="1:11" ht="17.399999999999999" customHeight="1" x14ac:dyDescent="0.25">
      <c r="A12" s="20"/>
      <c r="B12" s="22"/>
      <c r="C12" s="3" t="s">
        <v>3</v>
      </c>
      <c r="D12" s="8">
        <v>11434.022999999999</v>
      </c>
      <c r="E12" s="8">
        <v>836</v>
      </c>
      <c r="F12" s="8">
        <v>5141.8100000000004</v>
      </c>
      <c r="G12" s="7">
        <f t="shared" si="0"/>
        <v>44.969386540502853</v>
      </c>
      <c r="H12" s="5"/>
      <c r="I12" s="5"/>
      <c r="J12" s="5"/>
      <c r="K12" s="1">
        <v>2.16</v>
      </c>
    </row>
    <row r="13" spans="1:11" ht="16.8" customHeight="1" x14ac:dyDescent="0.25">
      <c r="A13" s="20"/>
      <c r="B13" s="23"/>
      <c r="C13" s="3" t="s">
        <v>4</v>
      </c>
      <c r="D13" s="8">
        <v>23181.4</v>
      </c>
      <c r="E13" s="8"/>
      <c r="F13" s="8">
        <v>25504.799999999999</v>
      </c>
      <c r="G13" s="7">
        <f t="shared" si="0"/>
        <v>110.02269060539915</v>
      </c>
      <c r="H13" s="5"/>
      <c r="I13" s="5"/>
      <c r="J13" s="5"/>
      <c r="K13" s="1">
        <v>31.2</v>
      </c>
    </row>
    <row r="14" spans="1:11" ht="16.8" customHeight="1" x14ac:dyDescent="0.25">
      <c r="A14" s="38" t="s">
        <v>75</v>
      </c>
      <c r="B14" s="31" t="s">
        <v>18</v>
      </c>
      <c r="C14" s="3" t="s">
        <v>0</v>
      </c>
      <c r="D14" s="8">
        <v>8113.4319999999998</v>
      </c>
      <c r="E14" s="8"/>
      <c r="F14" s="8">
        <v>4313.0320000000002</v>
      </c>
      <c r="G14" s="7">
        <f t="shared" si="0"/>
        <v>53.159156322503229</v>
      </c>
      <c r="H14" s="5"/>
      <c r="I14" s="5"/>
      <c r="J14" s="5"/>
    </row>
    <row r="15" spans="1:11" ht="16.8" customHeight="1" x14ac:dyDescent="0.25">
      <c r="A15" s="39"/>
      <c r="B15" s="32"/>
      <c r="C15" s="3" t="s">
        <v>1</v>
      </c>
      <c r="D15" s="9"/>
      <c r="E15" s="9"/>
      <c r="F15" s="9"/>
      <c r="G15" s="10"/>
      <c r="H15" s="5"/>
      <c r="I15" s="5"/>
      <c r="J15" s="5"/>
    </row>
    <row r="16" spans="1:11" ht="16.8" customHeight="1" x14ac:dyDescent="0.25">
      <c r="A16" s="39"/>
      <c r="B16" s="32"/>
      <c r="C16" s="3" t="s">
        <v>2</v>
      </c>
      <c r="D16" s="9"/>
      <c r="E16" s="9"/>
      <c r="F16" s="9"/>
      <c r="G16" s="10"/>
      <c r="H16" s="5"/>
      <c r="I16" s="5"/>
      <c r="J16" s="5"/>
    </row>
    <row r="17" spans="1:10" ht="16.8" customHeight="1" x14ac:dyDescent="0.25">
      <c r="A17" s="39"/>
      <c r="B17" s="32"/>
      <c r="C17" s="3" t="s">
        <v>3</v>
      </c>
      <c r="D17" s="9">
        <v>8113.4319999999998</v>
      </c>
      <c r="E17" s="9"/>
      <c r="F17" s="9">
        <v>4313.0320000000002</v>
      </c>
      <c r="G17" s="10">
        <f t="shared" si="0"/>
        <v>53.159156322503229</v>
      </c>
      <c r="H17" s="5"/>
      <c r="I17" s="5"/>
      <c r="J17" s="5"/>
    </row>
    <row r="18" spans="1:10" ht="16.8" customHeight="1" x14ac:dyDescent="0.25">
      <c r="A18" s="40"/>
      <c r="B18" s="33"/>
      <c r="C18" s="3" t="s">
        <v>4</v>
      </c>
      <c r="D18" s="9"/>
      <c r="E18" s="9"/>
      <c r="F18" s="9"/>
      <c r="G18" s="10"/>
      <c r="H18" s="5"/>
      <c r="I18" s="5"/>
      <c r="J18" s="5"/>
    </row>
    <row r="19" spans="1:10" ht="16.8" customHeight="1" x14ac:dyDescent="0.25">
      <c r="A19" s="38" t="s">
        <v>76</v>
      </c>
      <c r="B19" s="37" t="s">
        <v>20</v>
      </c>
      <c r="C19" s="3" t="s">
        <v>0</v>
      </c>
      <c r="D19" s="8">
        <v>2436.5610000000001</v>
      </c>
      <c r="E19" s="8"/>
      <c r="F19" s="8">
        <v>828.77800000000002</v>
      </c>
      <c r="G19" s="7">
        <f t="shared" si="0"/>
        <v>34.014252054432454</v>
      </c>
      <c r="H19" s="5"/>
      <c r="I19" s="5"/>
      <c r="J19" s="5"/>
    </row>
    <row r="20" spans="1:10" ht="16.8" customHeight="1" x14ac:dyDescent="0.25">
      <c r="A20" s="39"/>
      <c r="B20" s="37"/>
      <c r="C20" s="3" t="s">
        <v>1</v>
      </c>
      <c r="D20" s="9"/>
      <c r="E20" s="9"/>
      <c r="F20" s="9"/>
      <c r="G20" s="10"/>
      <c r="H20" s="5"/>
      <c r="I20" s="5"/>
      <c r="J20" s="5"/>
    </row>
    <row r="21" spans="1:10" ht="16.8" customHeight="1" x14ac:dyDescent="0.25">
      <c r="A21" s="39"/>
      <c r="B21" s="37"/>
      <c r="C21" s="3" t="s">
        <v>2</v>
      </c>
      <c r="D21" s="9"/>
      <c r="E21" s="9"/>
      <c r="F21" s="9"/>
      <c r="G21" s="10"/>
      <c r="H21" s="5"/>
      <c r="I21" s="5"/>
      <c r="J21" s="5"/>
    </row>
    <row r="22" spans="1:10" ht="16.8" customHeight="1" x14ac:dyDescent="0.25">
      <c r="A22" s="39"/>
      <c r="B22" s="37"/>
      <c r="C22" s="3" t="s">
        <v>3</v>
      </c>
      <c r="D22" s="9">
        <v>2436.5610000000001</v>
      </c>
      <c r="E22" s="9"/>
      <c r="F22" s="9">
        <v>828.77800000000002</v>
      </c>
      <c r="G22" s="10">
        <f t="shared" si="0"/>
        <v>34.014252054432454</v>
      </c>
      <c r="H22" s="5"/>
      <c r="I22" s="5"/>
      <c r="J22" s="5"/>
    </row>
    <row r="23" spans="1:10" ht="16.8" customHeight="1" x14ac:dyDescent="0.25">
      <c r="A23" s="40"/>
      <c r="B23" s="37"/>
      <c r="C23" s="3" t="s">
        <v>4</v>
      </c>
      <c r="D23" s="9"/>
      <c r="E23" s="9"/>
      <c r="F23" s="9"/>
      <c r="G23" s="10"/>
      <c r="H23" s="5"/>
      <c r="I23" s="5"/>
      <c r="J23" s="5"/>
    </row>
    <row r="24" spans="1:10" ht="16.8" customHeight="1" x14ac:dyDescent="0.25">
      <c r="A24" s="38" t="s">
        <v>77</v>
      </c>
      <c r="B24" s="37" t="s">
        <v>21</v>
      </c>
      <c r="C24" s="3" t="s">
        <v>0</v>
      </c>
      <c r="D24" s="8">
        <f>D27+D28</f>
        <v>23935.43</v>
      </c>
      <c r="E24" s="8">
        <f t="shared" ref="E24:F24" si="3">E27+E28</f>
        <v>0</v>
      </c>
      <c r="F24" s="8">
        <f t="shared" si="3"/>
        <v>25504.799999999999</v>
      </c>
      <c r="G24" s="7">
        <f t="shared" si="0"/>
        <v>106.55668187285544</v>
      </c>
      <c r="H24" s="5"/>
      <c r="I24" s="5"/>
      <c r="J24" s="5"/>
    </row>
    <row r="25" spans="1:10" ht="16.8" customHeight="1" x14ac:dyDescent="0.25">
      <c r="A25" s="39"/>
      <c r="B25" s="37"/>
      <c r="C25" s="3" t="s">
        <v>1</v>
      </c>
      <c r="D25" s="9"/>
      <c r="E25" s="9"/>
      <c r="F25" s="9"/>
      <c r="G25" s="10"/>
      <c r="H25" s="5"/>
      <c r="I25" s="5"/>
      <c r="J25" s="5"/>
    </row>
    <row r="26" spans="1:10" ht="16.8" customHeight="1" x14ac:dyDescent="0.25">
      <c r="A26" s="39"/>
      <c r="B26" s="37"/>
      <c r="C26" s="3" t="s">
        <v>2</v>
      </c>
      <c r="D26" s="9"/>
      <c r="E26" s="9"/>
      <c r="F26" s="9"/>
      <c r="G26" s="10"/>
      <c r="H26" s="5"/>
      <c r="I26" s="5"/>
      <c r="J26" s="5"/>
    </row>
    <row r="27" spans="1:10" ht="16.8" customHeight="1" x14ac:dyDescent="0.25">
      <c r="A27" s="39"/>
      <c r="B27" s="37"/>
      <c r="C27" s="3" t="s">
        <v>3</v>
      </c>
      <c r="D27" s="9">
        <v>754.03</v>
      </c>
      <c r="E27" s="9"/>
      <c r="F27" s="9">
        <v>0</v>
      </c>
      <c r="G27" s="10">
        <f t="shared" si="0"/>
        <v>0</v>
      </c>
      <c r="H27" s="5"/>
      <c r="I27" s="5"/>
      <c r="J27" s="5"/>
    </row>
    <row r="28" spans="1:10" ht="16.8" customHeight="1" x14ac:dyDescent="0.25">
      <c r="A28" s="40"/>
      <c r="B28" s="37"/>
      <c r="C28" s="3" t="s">
        <v>4</v>
      </c>
      <c r="D28" s="9">
        <v>23181.4</v>
      </c>
      <c r="E28" s="9"/>
      <c r="F28" s="9">
        <v>25504.799999999999</v>
      </c>
      <c r="G28" s="10">
        <f t="shared" si="0"/>
        <v>110.02269060539915</v>
      </c>
      <c r="H28" s="5"/>
      <c r="I28" s="5"/>
      <c r="J28" s="5"/>
    </row>
    <row r="29" spans="1:10" ht="16.8" customHeight="1" x14ac:dyDescent="0.25">
      <c r="A29" s="38" t="s">
        <v>78</v>
      </c>
      <c r="B29" s="37" t="s">
        <v>22</v>
      </c>
      <c r="C29" s="3" t="s">
        <v>0</v>
      </c>
      <c r="D29" s="8">
        <v>130</v>
      </c>
      <c r="E29" s="8"/>
      <c r="F29" s="8">
        <v>0</v>
      </c>
      <c r="G29" s="7">
        <f t="shared" si="0"/>
        <v>0</v>
      </c>
      <c r="H29" s="5"/>
      <c r="I29" s="5"/>
      <c r="J29" s="5"/>
    </row>
    <row r="30" spans="1:10" ht="16.8" customHeight="1" x14ac:dyDescent="0.25">
      <c r="A30" s="39"/>
      <c r="B30" s="37"/>
      <c r="C30" s="3" t="s">
        <v>1</v>
      </c>
      <c r="D30" s="9"/>
      <c r="E30" s="9"/>
      <c r="F30" s="9"/>
      <c r="G30" s="10"/>
      <c r="H30" s="5"/>
      <c r="I30" s="5"/>
      <c r="J30" s="5"/>
    </row>
    <row r="31" spans="1:10" ht="16.8" customHeight="1" x14ac:dyDescent="0.25">
      <c r="A31" s="39"/>
      <c r="B31" s="37"/>
      <c r="C31" s="3" t="s">
        <v>2</v>
      </c>
      <c r="D31" s="9"/>
      <c r="E31" s="9"/>
      <c r="F31" s="9"/>
      <c r="G31" s="10"/>
      <c r="H31" s="5"/>
      <c r="I31" s="5"/>
      <c r="J31" s="5"/>
    </row>
    <row r="32" spans="1:10" ht="16.8" customHeight="1" x14ac:dyDescent="0.25">
      <c r="A32" s="39"/>
      <c r="B32" s="37"/>
      <c r="C32" s="3" t="s">
        <v>3</v>
      </c>
      <c r="D32" s="9">
        <v>130</v>
      </c>
      <c r="E32" s="9"/>
      <c r="F32" s="9">
        <v>0</v>
      </c>
      <c r="G32" s="10">
        <f t="shared" si="0"/>
        <v>0</v>
      </c>
      <c r="H32" s="5"/>
      <c r="I32" s="5"/>
      <c r="J32" s="5"/>
    </row>
    <row r="33" spans="1:11" ht="16.8" customHeight="1" x14ac:dyDescent="0.25">
      <c r="A33" s="40"/>
      <c r="B33" s="37"/>
      <c r="C33" s="3" t="s">
        <v>4</v>
      </c>
      <c r="D33" s="9"/>
      <c r="E33" s="9"/>
      <c r="F33" s="9"/>
      <c r="G33" s="10"/>
      <c r="H33" s="5"/>
      <c r="I33" s="5"/>
      <c r="J33" s="5"/>
    </row>
    <row r="34" spans="1:11" ht="17.399999999999999" customHeight="1" x14ac:dyDescent="0.25">
      <c r="A34" s="20">
        <v>2</v>
      </c>
      <c r="B34" s="21" t="s">
        <v>23</v>
      </c>
      <c r="C34" s="3" t="s">
        <v>0</v>
      </c>
      <c r="D34" s="8">
        <f>D35+D36+D37+D38</f>
        <v>319728.91199999995</v>
      </c>
      <c r="E34" s="8">
        <f t="shared" ref="E34:F34" si="4">E35+E36+E37+E38</f>
        <v>0</v>
      </c>
      <c r="F34" s="8">
        <f t="shared" si="4"/>
        <v>250733.12299999999</v>
      </c>
      <c r="G34" s="7">
        <f t="shared" si="0"/>
        <v>78.42053489363515</v>
      </c>
      <c r="H34" s="5"/>
      <c r="I34" s="5"/>
      <c r="J34" s="5"/>
      <c r="K34" s="1">
        <v>12.3</v>
      </c>
    </row>
    <row r="35" spans="1:11" ht="17.399999999999999" customHeight="1" x14ac:dyDescent="0.25">
      <c r="A35" s="20"/>
      <c r="B35" s="22"/>
      <c r="C35" s="3" t="s">
        <v>1</v>
      </c>
      <c r="D35" s="8">
        <v>110740.83500000001</v>
      </c>
      <c r="E35" s="8"/>
      <c r="F35" s="8">
        <v>91231.187999999995</v>
      </c>
      <c r="G35" s="7">
        <f t="shared" si="0"/>
        <v>82.382608005438996</v>
      </c>
      <c r="H35" s="5"/>
      <c r="I35" s="5"/>
      <c r="J35" s="5"/>
      <c r="K35" s="1">
        <v>2</v>
      </c>
    </row>
    <row r="36" spans="1:11" x14ac:dyDescent="0.25">
      <c r="A36" s="20"/>
      <c r="B36" s="22"/>
      <c r="C36" s="3" t="s">
        <v>2</v>
      </c>
      <c r="D36" s="8">
        <v>208470.66699999999</v>
      </c>
      <c r="E36" s="8"/>
      <c r="F36" s="8">
        <v>159501.935</v>
      </c>
      <c r="G36" s="7">
        <f t="shared" si="0"/>
        <v>76.51049296062358</v>
      </c>
      <c r="H36" s="5"/>
      <c r="I36" s="5"/>
      <c r="J36" s="5"/>
      <c r="K36" s="1">
        <v>150</v>
      </c>
    </row>
    <row r="37" spans="1:11" ht="16.2" customHeight="1" x14ac:dyDescent="0.25">
      <c r="A37" s="20"/>
      <c r="B37" s="22"/>
      <c r="C37" s="3" t="s">
        <v>3</v>
      </c>
      <c r="D37" s="8">
        <v>517.41</v>
      </c>
      <c r="E37" s="8"/>
      <c r="F37" s="8">
        <v>0</v>
      </c>
      <c r="G37" s="7">
        <f t="shared" si="0"/>
        <v>0</v>
      </c>
      <c r="H37" s="5"/>
      <c r="I37" s="5"/>
      <c r="J37" s="5"/>
      <c r="K37" s="1">
        <v>28.6</v>
      </c>
    </row>
    <row r="38" spans="1:11" ht="22.8" customHeight="1" x14ac:dyDescent="0.25">
      <c r="A38" s="20"/>
      <c r="B38" s="23"/>
      <c r="C38" s="3" t="s">
        <v>4</v>
      </c>
      <c r="D38" s="8"/>
      <c r="E38" s="8"/>
      <c r="F38" s="8"/>
      <c r="G38" s="7"/>
      <c r="H38" s="5"/>
      <c r="I38" s="5"/>
      <c r="J38" s="5"/>
      <c r="K38" s="1">
        <v>64.400000000000006</v>
      </c>
    </row>
    <row r="39" spans="1:11" ht="16.8" customHeight="1" x14ac:dyDescent="0.25">
      <c r="A39" s="41" t="s">
        <v>79</v>
      </c>
      <c r="B39" s="31" t="s">
        <v>24</v>
      </c>
      <c r="C39" s="3" t="s">
        <v>0</v>
      </c>
      <c r="D39" s="8">
        <f>D40+D41+D42</f>
        <v>1034.82</v>
      </c>
      <c r="E39" s="8">
        <f t="shared" ref="E39:F39" si="5">E40+E41+E42</f>
        <v>0</v>
      </c>
      <c r="F39" s="8">
        <f t="shared" si="5"/>
        <v>0</v>
      </c>
      <c r="G39" s="7">
        <f t="shared" si="0"/>
        <v>0</v>
      </c>
      <c r="H39" s="5"/>
      <c r="I39" s="5"/>
      <c r="J39" s="5"/>
    </row>
    <row r="40" spans="1:11" x14ac:dyDescent="0.25">
      <c r="A40" s="41"/>
      <c r="B40" s="32"/>
      <c r="C40" s="3" t="s">
        <v>1</v>
      </c>
      <c r="D40" s="9">
        <v>345.565</v>
      </c>
      <c r="E40" s="9"/>
      <c r="F40" s="9">
        <v>0</v>
      </c>
      <c r="G40" s="10">
        <f t="shared" si="0"/>
        <v>0</v>
      </c>
      <c r="H40" s="5"/>
      <c r="I40" s="5"/>
      <c r="J40" s="5"/>
    </row>
    <row r="41" spans="1:11" x14ac:dyDescent="0.25">
      <c r="A41" s="41"/>
      <c r="B41" s="32"/>
      <c r="C41" s="3" t="s">
        <v>2</v>
      </c>
      <c r="D41" s="9">
        <v>171.845</v>
      </c>
      <c r="E41" s="9"/>
      <c r="F41" s="9">
        <v>0</v>
      </c>
      <c r="G41" s="10">
        <f t="shared" si="0"/>
        <v>0</v>
      </c>
      <c r="H41" s="5"/>
      <c r="I41" s="5"/>
      <c r="J41" s="5"/>
    </row>
    <row r="42" spans="1:11" x14ac:dyDescent="0.25">
      <c r="A42" s="41"/>
      <c r="B42" s="32"/>
      <c r="C42" s="3" t="s">
        <v>3</v>
      </c>
      <c r="D42" s="9">
        <v>517.41</v>
      </c>
      <c r="E42" s="9"/>
      <c r="F42" s="9">
        <v>0</v>
      </c>
      <c r="G42" s="10">
        <f t="shared" si="0"/>
        <v>0</v>
      </c>
      <c r="H42" s="5"/>
      <c r="I42" s="5"/>
      <c r="J42" s="5"/>
    </row>
    <row r="43" spans="1:11" ht="16.8" customHeight="1" x14ac:dyDescent="0.25">
      <c r="A43" s="41"/>
      <c r="B43" s="33"/>
      <c r="C43" s="3" t="s">
        <v>4</v>
      </c>
      <c r="D43" s="9"/>
      <c r="E43" s="9"/>
      <c r="F43" s="9"/>
      <c r="G43" s="10"/>
      <c r="H43" s="5"/>
      <c r="I43" s="5"/>
      <c r="J43" s="5"/>
    </row>
    <row r="44" spans="1:11" x14ac:dyDescent="0.25">
      <c r="A44" s="41" t="s">
        <v>80</v>
      </c>
      <c r="B44" s="37" t="s">
        <v>25</v>
      </c>
      <c r="C44" s="3" t="s">
        <v>0</v>
      </c>
      <c r="D44" s="8">
        <f>D45+D46</f>
        <v>304204.04200000002</v>
      </c>
      <c r="E44" s="8">
        <f t="shared" ref="E44:F44" si="6">E45+E46</f>
        <v>0</v>
      </c>
      <c r="F44" s="8">
        <f t="shared" si="6"/>
        <v>239312.264</v>
      </c>
      <c r="G44" s="7">
        <f t="shared" si="0"/>
        <v>78.668338009788826</v>
      </c>
      <c r="H44" s="5"/>
      <c r="I44" s="5"/>
      <c r="J44" s="5"/>
    </row>
    <row r="45" spans="1:11" x14ac:dyDescent="0.25">
      <c r="A45" s="41"/>
      <c r="B45" s="37"/>
      <c r="C45" s="3" t="s">
        <v>1</v>
      </c>
      <c r="D45" s="9">
        <v>110395.27</v>
      </c>
      <c r="E45" s="9"/>
      <c r="F45" s="9">
        <v>91231.187999999995</v>
      </c>
      <c r="G45" s="10">
        <f t="shared" si="0"/>
        <v>82.640486317937345</v>
      </c>
      <c r="H45" s="5"/>
      <c r="I45" s="5"/>
      <c r="J45" s="5"/>
    </row>
    <row r="46" spans="1:11" x14ac:dyDescent="0.25">
      <c r="A46" s="41"/>
      <c r="B46" s="37"/>
      <c r="C46" s="3" t="s">
        <v>2</v>
      </c>
      <c r="D46" s="9">
        <v>193808.772</v>
      </c>
      <c r="E46" s="9"/>
      <c r="F46" s="9">
        <v>148081.076</v>
      </c>
      <c r="G46" s="10">
        <f t="shared" si="0"/>
        <v>76.405765575977128</v>
      </c>
      <c r="H46" s="5"/>
      <c r="I46" s="5"/>
      <c r="J46" s="5"/>
    </row>
    <row r="47" spans="1:11" x14ac:dyDescent="0.25">
      <c r="A47" s="41"/>
      <c r="B47" s="37"/>
      <c r="C47" s="3" t="s">
        <v>3</v>
      </c>
      <c r="D47" s="9"/>
      <c r="E47" s="9"/>
      <c r="F47" s="9"/>
      <c r="G47" s="10"/>
      <c r="H47" s="5"/>
      <c r="I47" s="5"/>
      <c r="J47" s="5"/>
    </row>
    <row r="48" spans="1:11" ht="12.6" customHeight="1" x14ac:dyDescent="0.25">
      <c r="A48" s="41"/>
      <c r="B48" s="37"/>
      <c r="C48" s="3" t="s">
        <v>4</v>
      </c>
      <c r="D48" s="9"/>
      <c r="E48" s="9"/>
      <c r="F48" s="9"/>
      <c r="G48" s="10"/>
      <c r="H48" s="5"/>
      <c r="I48" s="5"/>
      <c r="J48" s="5"/>
    </row>
    <row r="49" spans="1:11" x14ac:dyDescent="0.25">
      <c r="A49" s="41" t="s">
        <v>81</v>
      </c>
      <c r="B49" s="37" t="s">
        <v>26</v>
      </c>
      <c r="C49" s="3" t="s">
        <v>0</v>
      </c>
      <c r="D49" s="8">
        <f>D51</f>
        <v>14490.05</v>
      </c>
      <c r="E49" s="8">
        <f t="shared" ref="E49:F49" si="7">E51</f>
        <v>0</v>
      </c>
      <c r="F49" s="8">
        <f t="shared" si="7"/>
        <v>11420.858</v>
      </c>
      <c r="G49" s="7">
        <f t="shared" si="0"/>
        <v>78.818623814272556</v>
      </c>
      <c r="H49" s="5"/>
      <c r="I49" s="5"/>
      <c r="J49" s="5"/>
    </row>
    <row r="50" spans="1:11" x14ac:dyDescent="0.25">
      <c r="A50" s="41"/>
      <c r="B50" s="37"/>
      <c r="C50" s="3" t="s">
        <v>1</v>
      </c>
      <c r="D50" s="9"/>
      <c r="E50" s="9"/>
      <c r="F50" s="9"/>
      <c r="G50" s="10"/>
      <c r="H50" s="5"/>
      <c r="I50" s="5"/>
      <c r="J50" s="5"/>
    </row>
    <row r="51" spans="1:11" x14ac:dyDescent="0.25">
      <c r="A51" s="41"/>
      <c r="B51" s="37"/>
      <c r="C51" s="3" t="s">
        <v>2</v>
      </c>
      <c r="D51" s="9">
        <v>14490.05</v>
      </c>
      <c r="E51" s="9"/>
      <c r="F51" s="9">
        <v>11420.858</v>
      </c>
      <c r="G51" s="10">
        <f t="shared" si="0"/>
        <v>78.818623814272556</v>
      </c>
      <c r="H51" s="5"/>
      <c r="I51" s="5"/>
      <c r="J51" s="5"/>
    </row>
    <row r="52" spans="1:11" x14ac:dyDescent="0.25">
      <c r="A52" s="41"/>
      <c r="B52" s="37"/>
      <c r="C52" s="3" t="s">
        <v>3</v>
      </c>
      <c r="D52" s="9"/>
      <c r="E52" s="9"/>
      <c r="F52" s="9"/>
      <c r="G52" s="10"/>
      <c r="H52" s="5"/>
      <c r="I52" s="5"/>
      <c r="J52" s="5"/>
    </row>
    <row r="53" spans="1:11" ht="11.4" customHeight="1" x14ac:dyDescent="0.25">
      <c r="A53" s="41"/>
      <c r="B53" s="37"/>
      <c r="C53" s="3" t="s">
        <v>4</v>
      </c>
      <c r="D53" s="9"/>
      <c r="E53" s="9"/>
      <c r="F53" s="9"/>
      <c r="G53" s="10"/>
      <c r="H53" s="5"/>
      <c r="I53" s="5"/>
      <c r="J53" s="5"/>
    </row>
    <row r="54" spans="1:11" ht="14.4" customHeight="1" x14ac:dyDescent="0.25">
      <c r="A54" s="41">
        <v>3</v>
      </c>
      <c r="B54" s="28" t="s">
        <v>29</v>
      </c>
      <c r="C54" s="3" t="s">
        <v>0</v>
      </c>
      <c r="D54" s="8">
        <f>D55+D56+D57+D58</f>
        <v>12453.12</v>
      </c>
      <c r="E54" s="8">
        <f t="shared" ref="E54:F54" si="8">E55+E56+E57+E58</f>
        <v>0</v>
      </c>
      <c r="F54" s="8">
        <f t="shared" si="8"/>
        <v>8566.482</v>
      </c>
      <c r="G54" s="7">
        <f t="shared" si="0"/>
        <v>68.789845436324384</v>
      </c>
      <c r="K54" s="1">
        <v>9.5</v>
      </c>
    </row>
    <row r="55" spans="1:11" ht="13.2" customHeight="1" x14ac:dyDescent="0.25">
      <c r="A55" s="41"/>
      <c r="B55" s="29"/>
      <c r="C55" s="3" t="s">
        <v>1</v>
      </c>
      <c r="D55" s="9">
        <v>168</v>
      </c>
      <c r="E55" s="9"/>
      <c r="F55" s="9">
        <v>0</v>
      </c>
      <c r="G55" s="10">
        <f t="shared" si="0"/>
        <v>0</v>
      </c>
      <c r="K55" s="1">
        <v>6.2</v>
      </c>
    </row>
    <row r="56" spans="1:11" x14ac:dyDescent="0.25">
      <c r="A56" s="41"/>
      <c r="B56" s="29"/>
      <c r="C56" s="3" t="s">
        <v>2</v>
      </c>
      <c r="D56" s="9">
        <v>148.5</v>
      </c>
      <c r="E56" s="9"/>
      <c r="F56" s="9">
        <v>148.5</v>
      </c>
      <c r="G56" s="10">
        <f t="shared" si="0"/>
        <v>100</v>
      </c>
      <c r="K56" s="1">
        <v>185</v>
      </c>
    </row>
    <row r="57" spans="1:11" x14ac:dyDescent="0.25">
      <c r="A57" s="41"/>
      <c r="B57" s="29"/>
      <c r="C57" s="3" t="s">
        <v>3</v>
      </c>
      <c r="D57" s="9">
        <v>12116.62</v>
      </c>
      <c r="E57" s="9"/>
      <c r="F57" s="9">
        <v>8406.982</v>
      </c>
      <c r="G57" s="10">
        <f t="shared" si="0"/>
        <v>69.383887585811877</v>
      </c>
      <c r="K57" s="1">
        <v>5</v>
      </c>
    </row>
    <row r="58" spans="1:11" ht="15" customHeight="1" x14ac:dyDescent="0.25">
      <c r="A58" s="41"/>
      <c r="B58" s="30"/>
      <c r="C58" s="3" t="s">
        <v>4</v>
      </c>
      <c r="D58" s="9">
        <v>20</v>
      </c>
      <c r="E58" s="9"/>
      <c r="F58" s="9">
        <v>11</v>
      </c>
      <c r="G58" s="10">
        <f t="shared" si="0"/>
        <v>55.000000000000007</v>
      </c>
      <c r="K58" s="1">
        <v>564.39800000000002</v>
      </c>
    </row>
    <row r="59" spans="1:11" x14ac:dyDescent="0.25">
      <c r="A59" s="38" t="s">
        <v>30</v>
      </c>
      <c r="B59" s="37" t="s">
        <v>33</v>
      </c>
      <c r="C59" s="11" t="s">
        <v>0</v>
      </c>
      <c r="D59" s="8">
        <f>D60+D62+D63</f>
        <v>2112.598</v>
      </c>
      <c r="E59" s="8">
        <f t="shared" ref="E59:F59" si="9">E60+E62+E63</f>
        <v>0</v>
      </c>
      <c r="F59" s="8">
        <f t="shared" si="9"/>
        <v>1226.2139999999999</v>
      </c>
      <c r="G59" s="7">
        <f t="shared" si="0"/>
        <v>58.042940493174754</v>
      </c>
    </row>
    <row r="60" spans="1:11" x14ac:dyDescent="0.25">
      <c r="A60" s="39"/>
      <c r="B60" s="37"/>
      <c r="C60" s="3" t="s">
        <v>1</v>
      </c>
      <c r="D60" s="9">
        <v>113</v>
      </c>
      <c r="E60" s="9"/>
      <c r="F60" s="9">
        <v>0</v>
      </c>
      <c r="G60" s="10">
        <f t="shared" si="0"/>
        <v>0</v>
      </c>
    </row>
    <row r="61" spans="1:11" x14ac:dyDescent="0.25">
      <c r="A61" s="39"/>
      <c r="B61" s="37"/>
      <c r="C61" s="3" t="s">
        <v>2</v>
      </c>
      <c r="D61" s="9"/>
      <c r="E61" s="9"/>
      <c r="F61" s="9"/>
      <c r="G61" s="10"/>
    </row>
    <row r="62" spans="1:11" x14ac:dyDescent="0.25">
      <c r="A62" s="39"/>
      <c r="B62" s="37"/>
      <c r="C62" s="3" t="s">
        <v>3</v>
      </c>
      <c r="D62" s="9">
        <v>1979.598</v>
      </c>
      <c r="E62" s="9"/>
      <c r="F62" s="9">
        <v>1215.2139999999999</v>
      </c>
      <c r="G62" s="10">
        <f t="shared" si="0"/>
        <v>61.386907846946706</v>
      </c>
    </row>
    <row r="63" spans="1:11" ht="13.2" customHeight="1" x14ac:dyDescent="0.25">
      <c r="A63" s="40"/>
      <c r="B63" s="37"/>
      <c r="C63" s="3" t="s">
        <v>4</v>
      </c>
      <c r="D63" s="9">
        <v>20</v>
      </c>
      <c r="E63" s="9"/>
      <c r="F63" s="9">
        <v>11</v>
      </c>
      <c r="G63" s="10">
        <f t="shared" si="0"/>
        <v>55.000000000000007</v>
      </c>
    </row>
    <row r="64" spans="1:11" x14ac:dyDescent="0.25">
      <c r="A64" s="38" t="s">
        <v>31</v>
      </c>
      <c r="B64" s="37" t="s">
        <v>34</v>
      </c>
      <c r="C64" s="11" t="s">
        <v>0</v>
      </c>
      <c r="D64" s="8">
        <f>D66+D67</f>
        <v>7252.2629999999999</v>
      </c>
      <c r="E64" s="8">
        <f t="shared" ref="E64:F64" si="10">E66+E67</f>
        <v>0</v>
      </c>
      <c r="F64" s="8">
        <f t="shared" si="10"/>
        <v>5515.3440000000001</v>
      </c>
      <c r="G64" s="7">
        <f t="shared" si="0"/>
        <v>76.049972263829929</v>
      </c>
    </row>
    <row r="65" spans="1:11" x14ac:dyDescent="0.25">
      <c r="A65" s="39"/>
      <c r="B65" s="37"/>
      <c r="C65" s="3" t="s">
        <v>1</v>
      </c>
      <c r="D65" s="9"/>
      <c r="E65" s="9"/>
      <c r="F65" s="9"/>
      <c r="G65" s="10"/>
    </row>
    <row r="66" spans="1:11" x14ac:dyDescent="0.25">
      <c r="A66" s="39"/>
      <c r="B66" s="37"/>
      <c r="C66" s="3" t="s">
        <v>2</v>
      </c>
      <c r="D66" s="9">
        <v>148.5</v>
      </c>
      <c r="E66" s="9"/>
      <c r="F66" s="9">
        <v>148.5</v>
      </c>
      <c r="G66" s="10">
        <f t="shared" si="0"/>
        <v>100</v>
      </c>
    </row>
    <row r="67" spans="1:11" x14ac:dyDescent="0.25">
      <c r="A67" s="39"/>
      <c r="B67" s="37"/>
      <c r="C67" s="3" t="s">
        <v>3</v>
      </c>
      <c r="D67" s="9">
        <v>7103.7629999999999</v>
      </c>
      <c r="E67" s="9"/>
      <c r="F67" s="9">
        <v>5366.8440000000001</v>
      </c>
      <c r="G67" s="10">
        <f t="shared" si="0"/>
        <v>75.5493109778578</v>
      </c>
    </row>
    <row r="68" spans="1:11" ht="15.6" customHeight="1" x14ac:dyDescent="0.25">
      <c r="A68" s="40"/>
      <c r="B68" s="37"/>
      <c r="C68" s="3" t="s">
        <v>4</v>
      </c>
      <c r="D68" s="9"/>
      <c r="E68" s="9"/>
      <c r="F68" s="9"/>
      <c r="G68" s="10"/>
    </row>
    <row r="69" spans="1:11" x14ac:dyDescent="0.25">
      <c r="A69" s="38" t="s">
        <v>32</v>
      </c>
      <c r="B69" s="37" t="s">
        <v>35</v>
      </c>
      <c r="C69" s="11" t="s">
        <v>0</v>
      </c>
      <c r="D69" s="8">
        <f>D70+D72</f>
        <v>3088.259</v>
      </c>
      <c r="E69" s="8">
        <f t="shared" ref="E69:F69" si="11">E70+E72</f>
        <v>0</v>
      </c>
      <c r="F69" s="8">
        <f t="shared" si="11"/>
        <v>1824.9259999999999</v>
      </c>
      <c r="G69" s="7">
        <f t="shared" si="0"/>
        <v>59.092388300333617</v>
      </c>
    </row>
    <row r="70" spans="1:11" x14ac:dyDescent="0.25">
      <c r="A70" s="39"/>
      <c r="B70" s="37"/>
      <c r="C70" s="3" t="s">
        <v>1</v>
      </c>
      <c r="D70" s="9">
        <v>55</v>
      </c>
      <c r="E70" s="9"/>
      <c r="F70" s="9">
        <v>0</v>
      </c>
      <c r="G70" s="10">
        <f t="shared" si="0"/>
        <v>0</v>
      </c>
    </row>
    <row r="71" spans="1:11" x14ac:dyDescent="0.25">
      <c r="A71" s="39"/>
      <c r="B71" s="37"/>
      <c r="C71" s="3" t="s">
        <v>2</v>
      </c>
      <c r="D71" s="9"/>
      <c r="E71" s="9"/>
      <c r="F71" s="9"/>
      <c r="G71" s="10"/>
    </row>
    <row r="72" spans="1:11" x14ac:dyDescent="0.25">
      <c r="A72" s="39"/>
      <c r="B72" s="37"/>
      <c r="C72" s="3" t="s">
        <v>3</v>
      </c>
      <c r="D72" s="9">
        <v>3033.259</v>
      </c>
      <c r="E72" s="9"/>
      <c r="F72" s="9">
        <v>1824.9259999999999</v>
      </c>
      <c r="G72" s="10">
        <f t="shared" si="0"/>
        <v>60.163869949780079</v>
      </c>
    </row>
    <row r="73" spans="1:11" ht="13.2" customHeight="1" x14ac:dyDescent="0.25">
      <c r="A73" s="40"/>
      <c r="B73" s="37"/>
      <c r="C73" s="3" t="s">
        <v>4</v>
      </c>
      <c r="D73" s="9"/>
      <c r="E73" s="9"/>
      <c r="F73" s="9"/>
      <c r="G73" s="10"/>
    </row>
    <row r="74" spans="1:11" x14ac:dyDescent="0.25">
      <c r="A74" s="41">
        <v>4</v>
      </c>
      <c r="B74" s="25" t="s">
        <v>73</v>
      </c>
      <c r="C74" s="11" t="s">
        <v>0</v>
      </c>
      <c r="D74" s="8">
        <f>D75+D76+D77+D78</f>
        <v>49093.487000000001</v>
      </c>
      <c r="E74" s="8">
        <f t="shared" ref="E74:F74" si="12">E75+E76+E77+E78</f>
        <v>0</v>
      </c>
      <c r="F74" s="8">
        <f t="shared" si="12"/>
        <v>44814.598000000005</v>
      </c>
      <c r="G74" s="7">
        <f t="shared" si="0"/>
        <v>91.284202321990293</v>
      </c>
      <c r="K74" s="1">
        <v>1.1519999999999999</v>
      </c>
    </row>
    <row r="75" spans="1:11" ht="15" customHeight="1" x14ac:dyDescent="0.25">
      <c r="A75" s="41"/>
      <c r="B75" s="26"/>
      <c r="C75" s="11" t="s">
        <v>1</v>
      </c>
      <c r="D75" s="8">
        <v>28661.4</v>
      </c>
      <c r="E75" s="8">
        <v>0</v>
      </c>
      <c r="F75" s="8">
        <v>27246.344000000001</v>
      </c>
      <c r="G75" s="7">
        <f t="shared" si="0"/>
        <v>95.062851081942952</v>
      </c>
      <c r="K75" s="1">
        <v>352.3</v>
      </c>
    </row>
    <row r="76" spans="1:11" x14ac:dyDescent="0.25">
      <c r="A76" s="41"/>
      <c r="B76" s="26"/>
      <c r="C76" s="11" t="s">
        <v>2</v>
      </c>
      <c r="D76" s="8">
        <v>16664.259999999998</v>
      </c>
      <c r="E76" s="8">
        <v>0</v>
      </c>
      <c r="F76" s="8">
        <v>14893.617</v>
      </c>
      <c r="G76" s="7">
        <f t="shared" si="0"/>
        <v>89.374607693350924</v>
      </c>
      <c r="K76" s="1">
        <v>46.9</v>
      </c>
    </row>
    <row r="77" spans="1:11" x14ac:dyDescent="0.25">
      <c r="A77" s="41"/>
      <c r="B77" s="26"/>
      <c r="C77" s="11" t="s">
        <v>3</v>
      </c>
      <c r="D77" s="8">
        <v>3767.8270000000002</v>
      </c>
      <c r="E77" s="8">
        <v>0</v>
      </c>
      <c r="F77" s="8">
        <v>2674.6370000000002</v>
      </c>
      <c r="G77" s="7">
        <f t="shared" si="0"/>
        <v>70.986194429839799</v>
      </c>
    </row>
    <row r="78" spans="1:11" ht="25.8" customHeight="1" x14ac:dyDescent="0.25">
      <c r="A78" s="41"/>
      <c r="B78" s="27"/>
      <c r="C78" s="11" t="s">
        <v>4</v>
      </c>
      <c r="D78" s="8">
        <v>0</v>
      </c>
      <c r="E78" s="8">
        <v>0</v>
      </c>
      <c r="F78" s="8">
        <v>0</v>
      </c>
      <c r="G78" s="7"/>
    </row>
    <row r="79" spans="1:11" ht="14.4" customHeight="1" x14ac:dyDescent="0.25">
      <c r="A79" s="38" t="s">
        <v>36</v>
      </c>
      <c r="B79" s="42" t="s">
        <v>40</v>
      </c>
      <c r="C79" s="11" t="s">
        <v>0</v>
      </c>
      <c r="D79" s="8">
        <v>37487.199999999997</v>
      </c>
      <c r="E79" s="8"/>
      <c r="F79" s="8">
        <v>37461.199999999997</v>
      </c>
      <c r="G79" s="7">
        <f t="shared" si="0"/>
        <v>99.930642992808217</v>
      </c>
    </row>
    <row r="80" spans="1:11" ht="14.4" customHeight="1" x14ac:dyDescent="0.25">
      <c r="A80" s="39"/>
      <c r="B80" s="42"/>
      <c r="C80" s="3" t="s">
        <v>1</v>
      </c>
      <c r="D80" s="9">
        <v>26842.2</v>
      </c>
      <c r="E80" s="9"/>
      <c r="F80" s="9">
        <v>26842.2</v>
      </c>
      <c r="G80" s="10">
        <f t="shared" si="0"/>
        <v>100</v>
      </c>
    </row>
    <row r="81" spans="1:7" ht="14.4" customHeight="1" x14ac:dyDescent="0.25">
      <c r="A81" s="39"/>
      <c r="B81" s="42"/>
      <c r="C81" s="3" t="s">
        <v>2</v>
      </c>
      <c r="D81" s="9">
        <v>10645</v>
      </c>
      <c r="E81" s="9"/>
      <c r="F81" s="9">
        <v>10619</v>
      </c>
      <c r="G81" s="10">
        <f t="shared" si="0"/>
        <v>99.755753875058716</v>
      </c>
    </row>
    <row r="82" spans="1:7" ht="14.4" customHeight="1" x14ac:dyDescent="0.25">
      <c r="A82" s="39"/>
      <c r="B82" s="42"/>
      <c r="C82" s="3" t="s">
        <v>3</v>
      </c>
      <c r="D82" s="9"/>
      <c r="E82" s="9"/>
      <c r="F82" s="9"/>
      <c r="G82" s="10"/>
    </row>
    <row r="83" spans="1:7" ht="14.4" customHeight="1" x14ac:dyDescent="0.25">
      <c r="A83" s="40"/>
      <c r="B83" s="42"/>
      <c r="C83" s="3" t="s">
        <v>4</v>
      </c>
      <c r="D83" s="9"/>
      <c r="E83" s="9"/>
      <c r="F83" s="9"/>
      <c r="G83" s="10"/>
    </row>
    <row r="84" spans="1:7" ht="14.4" customHeight="1" x14ac:dyDescent="0.25">
      <c r="A84" s="38" t="s">
        <v>37</v>
      </c>
      <c r="B84" s="42" t="s">
        <v>41</v>
      </c>
      <c r="C84" s="11" t="s">
        <v>0</v>
      </c>
      <c r="D84" s="8">
        <v>3316</v>
      </c>
      <c r="E84" s="8"/>
      <c r="F84" s="8">
        <v>3178.038</v>
      </c>
      <c r="G84" s="7">
        <f t="shared" si="0"/>
        <v>95.839505428226772</v>
      </c>
    </row>
    <row r="85" spans="1:7" ht="14.4" customHeight="1" x14ac:dyDescent="0.25">
      <c r="A85" s="39"/>
      <c r="B85" s="42"/>
      <c r="C85" s="3" t="s">
        <v>1</v>
      </c>
      <c r="D85" s="9"/>
      <c r="E85" s="9"/>
      <c r="F85" s="9"/>
      <c r="G85" s="10"/>
    </row>
    <row r="86" spans="1:7" ht="14.4" customHeight="1" x14ac:dyDescent="0.25">
      <c r="A86" s="39"/>
      <c r="B86" s="42"/>
      <c r="C86" s="3" t="s">
        <v>2</v>
      </c>
      <c r="D86" s="9">
        <v>3316</v>
      </c>
      <c r="E86" s="9"/>
      <c r="F86" s="9">
        <v>3178.038</v>
      </c>
      <c r="G86" s="10">
        <f t="shared" si="0"/>
        <v>95.839505428226772</v>
      </c>
    </row>
    <row r="87" spans="1:7" ht="14.4" customHeight="1" x14ac:dyDescent="0.25">
      <c r="A87" s="39"/>
      <c r="B87" s="42"/>
      <c r="C87" s="3" t="s">
        <v>3</v>
      </c>
      <c r="D87" s="9"/>
      <c r="E87" s="9"/>
      <c r="F87" s="9"/>
      <c r="G87" s="10"/>
    </row>
    <row r="88" spans="1:7" ht="14.4" customHeight="1" x14ac:dyDescent="0.25">
      <c r="A88" s="40"/>
      <c r="B88" s="42"/>
      <c r="C88" s="3" t="s">
        <v>4</v>
      </c>
      <c r="D88" s="9"/>
      <c r="E88" s="9"/>
      <c r="F88" s="9"/>
      <c r="G88" s="10"/>
    </row>
    <row r="89" spans="1:7" ht="14.4" customHeight="1" x14ac:dyDescent="0.25">
      <c r="A89" s="38" t="s">
        <v>38</v>
      </c>
      <c r="B89" s="42" t="s">
        <v>42</v>
      </c>
      <c r="C89" s="11" t="s">
        <v>0</v>
      </c>
      <c r="D89" s="8">
        <v>2528.1999999999998</v>
      </c>
      <c r="E89" s="8"/>
      <c r="F89" s="8">
        <v>530.53399999999999</v>
      </c>
      <c r="G89" s="7">
        <f t="shared" si="0"/>
        <v>20.98465311288664</v>
      </c>
    </row>
    <row r="90" spans="1:7" ht="14.4" customHeight="1" x14ac:dyDescent="0.25">
      <c r="A90" s="39"/>
      <c r="B90" s="42"/>
      <c r="C90" s="3" t="s">
        <v>1</v>
      </c>
      <c r="D90" s="9">
        <v>1819.2</v>
      </c>
      <c r="E90" s="9"/>
      <c r="F90" s="9">
        <v>404.14400000000001</v>
      </c>
      <c r="G90" s="10">
        <f t="shared" si="0"/>
        <v>22.215479331574318</v>
      </c>
    </row>
    <row r="91" spans="1:7" ht="14.4" customHeight="1" x14ac:dyDescent="0.25">
      <c r="A91" s="39"/>
      <c r="B91" s="42"/>
      <c r="C91" s="3" t="s">
        <v>2</v>
      </c>
      <c r="D91" s="9">
        <v>709</v>
      </c>
      <c r="E91" s="9"/>
      <c r="F91" s="9">
        <v>126.39</v>
      </c>
      <c r="G91" s="10">
        <f t="shared" si="0"/>
        <v>17.826516220028211</v>
      </c>
    </row>
    <row r="92" spans="1:7" ht="14.4" customHeight="1" x14ac:dyDescent="0.25">
      <c r="A92" s="39"/>
      <c r="B92" s="42"/>
      <c r="C92" s="3" t="s">
        <v>3</v>
      </c>
      <c r="D92" s="9"/>
      <c r="E92" s="9"/>
      <c r="F92" s="9"/>
      <c r="G92" s="10"/>
    </row>
    <row r="93" spans="1:7" ht="14.4" customHeight="1" x14ac:dyDescent="0.25">
      <c r="A93" s="40"/>
      <c r="B93" s="42"/>
      <c r="C93" s="3" t="s">
        <v>4</v>
      </c>
      <c r="D93" s="9"/>
      <c r="E93" s="9"/>
      <c r="F93" s="9"/>
      <c r="G93" s="10"/>
    </row>
    <row r="94" spans="1:7" ht="14.4" customHeight="1" x14ac:dyDescent="0.25">
      <c r="A94" s="38" t="s">
        <v>39</v>
      </c>
      <c r="B94" s="42" t="s">
        <v>43</v>
      </c>
      <c r="C94" s="11" t="s">
        <v>0</v>
      </c>
      <c r="D94" s="8">
        <f>D96+D97</f>
        <v>5762.0870000000004</v>
      </c>
      <c r="E94" s="8">
        <f t="shared" ref="E94:F94" si="13">E96+E97</f>
        <v>0</v>
      </c>
      <c r="F94" s="8">
        <f t="shared" si="13"/>
        <v>3644.8250000000003</v>
      </c>
      <c r="G94" s="7">
        <f t="shared" si="0"/>
        <v>63.255292743757593</v>
      </c>
    </row>
    <row r="95" spans="1:7" ht="14.4" customHeight="1" x14ac:dyDescent="0.25">
      <c r="A95" s="39"/>
      <c r="B95" s="42"/>
      <c r="C95" s="3" t="s">
        <v>1</v>
      </c>
      <c r="D95" s="9"/>
      <c r="E95" s="9"/>
      <c r="F95" s="9"/>
      <c r="G95" s="10"/>
    </row>
    <row r="96" spans="1:7" ht="14.4" customHeight="1" x14ac:dyDescent="0.25">
      <c r="A96" s="39"/>
      <c r="B96" s="42"/>
      <c r="C96" s="3" t="s">
        <v>2</v>
      </c>
      <c r="D96" s="9">
        <v>1994.26</v>
      </c>
      <c r="E96" s="9"/>
      <c r="F96" s="9">
        <v>970.18799999999999</v>
      </c>
      <c r="G96" s="10">
        <f t="shared" si="0"/>
        <v>48.649022695135038</v>
      </c>
    </row>
    <row r="97" spans="1:7" ht="14.4" customHeight="1" x14ac:dyDescent="0.25">
      <c r="A97" s="39"/>
      <c r="B97" s="42"/>
      <c r="C97" s="3" t="s">
        <v>3</v>
      </c>
      <c r="D97" s="9">
        <v>3767.8270000000002</v>
      </c>
      <c r="E97" s="9"/>
      <c r="F97" s="9">
        <v>2674.6370000000002</v>
      </c>
      <c r="G97" s="10">
        <f t="shared" si="0"/>
        <v>70.986194429839799</v>
      </c>
    </row>
    <row r="98" spans="1:7" ht="14.4" customHeight="1" x14ac:dyDescent="0.25">
      <c r="A98" s="40"/>
      <c r="B98" s="42"/>
      <c r="C98" s="3" t="s">
        <v>4</v>
      </c>
      <c r="D98" s="9"/>
      <c r="E98" s="9"/>
      <c r="F98" s="9"/>
      <c r="G98" s="10"/>
    </row>
    <row r="99" spans="1:7" x14ac:dyDescent="0.25">
      <c r="A99" s="41">
        <v>5</v>
      </c>
      <c r="B99" s="21" t="s">
        <v>74</v>
      </c>
      <c r="C99" s="11" t="s">
        <v>0</v>
      </c>
      <c r="D99" s="8">
        <f t="shared" ref="D99:F99" si="14">D100+D101+D102+D103</f>
        <v>643066.65100000007</v>
      </c>
      <c r="E99" s="8">
        <f t="shared" si="14"/>
        <v>35.35</v>
      </c>
      <c r="F99" s="8">
        <f t="shared" si="14"/>
        <v>411070.27899999998</v>
      </c>
      <c r="G99" s="7">
        <f t="shared" si="0"/>
        <v>63.923432876011468</v>
      </c>
    </row>
    <row r="100" spans="1:7" ht="14.4" customHeight="1" x14ac:dyDescent="0.25">
      <c r="A100" s="41"/>
      <c r="B100" s="22"/>
      <c r="C100" s="11" t="s">
        <v>1</v>
      </c>
      <c r="D100" s="8">
        <v>33645.519999999997</v>
      </c>
      <c r="E100" s="8"/>
      <c r="F100" s="8">
        <v>31745.52</v>
      </c>
      <c r="G100" s="7">
        <f t="shared" si="0"/>
        <v>94.352888586652853</v>
      </c>
    </row>
    <row r="101" spans="1:7" x14ac:dyDescent="0.25">
      <c r="A101" s="41"/>
      <c r="B101" s="22"/>
      <c r="C101" s="11" t="s">
        <v>2</v>
      </c>
      <c r="D101" s="8">
        <v>362726.17</v>
      </c>
      <c r="E101" s="8"/>
      <c r="F101" s="8">
        <v>225993.655</v>
      </c>
      <c r="G101" s="7">
        <f t="shared" si="0"/>
        <v>62.304204573935209</v>
      </c>
    </row>
    <row r="102" spans="1:7" x14ac:dyDescent="0.25">
      <c r="A102" s="41"/>
      <c r="B102" s="22"/>
      <c r="C102" s="11" t="s">
        <v>3</v>
      </c>
      <c r="D102" s="8">
        <v>219663.291</v>
      </c>
      <c r="E102" s="8">
        <v>35.35</v>
      </c>
      <c r="F102" s="8">
        <v>140447.758</v>
      </c>
      <c r="G102" s="7">
        <f t="shared" si="0"/>
        <v>63.937746430285436</v>
      </c>
    </row>
    <row r="103" spans="1:7" ht="17.399999999999999" customHeight="1" x14ac:dyDescent="0.25">
      <c r="A103" s="41"/>
      <c r="B103" s="23"/>
      <c r="C103" s="11" t="s">
        <v>4</v>
      </c>
      <c r="D103" s="8">
        <v>27031.67</v>
      </c>
      <c r="E103" s="8"/>
      <c r="F103" s="8">
        <v>12883.346</v>
      </c>
      <c r="G103" s="7">
        <f t="shared" si="0"/>
        <v>47.660192655503714</v>
      </c>
    </row>
    <row r="104" spans="1:7" ht="17.399999999999999" customHeight="1" x14ac:dyDescent="0.25">
      <c r="A104" s="38" t="s">
        <v>44</v>
      </c>
      <c r="B104" s="31" t="s">
        <v>48</v>
      </c>
      <c r="C104" s="11" t="s">
        <v>0</v>
      </c>
      <c r="D104" s="8">
        <v>605842.60199999996</v>
      </c>
      <c r="E104" s="8"/>
      <c r="F104" s="8">
        <v>384111.72700000001</v>
      </c>
      <c r="G104" s="7">
        <f t="shared" si="0"/>
        <v>63.401240806106273</v>
      </c>
    </row>
    <row r="105" spans="1:7" ht="17.399999999999999" customHeight="1" x14ac:dyDescent="0.25">
      <c r="A105" s="39"/>
      <c r="B105" s="32"/>
      <c r="C105" s="3" t="s">
        <v>1</v>
      </c>
      <c r="D105" s="9">
        <v>33645.519999999997</v>
      </c>
      <c r="E105" s="9"/>
      <c r="F105" s="9">
        <v>31745.52</v>
      </c>
      <c r="G105" s="10">
        <f t="shared" si="0"/>
        <v>94.352888586652853</v>
      </c>
    </row>
    <row r="106" spans="1:7" ht="17.399999999999999" customHeight="1" x14ac:dyDescent="0.25">
      <c r="A106" s="39"/>
      <c r="B106" s="32"/>
      <c r="C106" s="3" t="s">
        <v>2</v>
      </c>
      <c r="D106" s="9">
        <v>349784.95</v>
      </c>
      <c r="E106" s="9"/>
      <c r="F106" s="9">
        <v>216995.87599999999</v>
      </c>
      <c r="G106" s="10">
        <f t="shared" si="0"/>
        <v>62.036938982080272</v>
      </c>
    </row>
    <row r="107" spans="1:7" ht="17.399999999999999" customHeight="1" x14ac:dyDescent="0.25">
      <c r="A107" s="39"/>
      <c r="B107" s="32"/>
      <c r="C107" s="3" t="s">
        <v>3</v>
      </c>
      <c r="D107" s="9">
        <v>195380.462</v>
      </c>
      <c r="E107" s="9"/>
      <c r="F107" s="9">
        <v>122486.985</v>
      </c>
      <c r="G107" s="10">
        <f t="shared" si="0"/>
        <v>62.691521837019714</v>
      </c>
    </row>
    <row r="108" spans="1:7" ht="24.6" customHeight="1" x14ac:dyDescent="0.25">
      <c r="A108" s="40"/>
      <c r="B108" s="33"/>
      <c r="C108" s="3" t="s">
        <v>4</v>
      </c>
      <c r="D108" s="9">
        <v>27031.67</v>
      </c>
      <c r="E108" s="9"/>
      <c r="F108" s="9">
        <v>12883.346</v>
      </c>
      <c r="G108" s="10">
        <f t="shared" si="0"/>
        <v>47.660192655503714</v>
      </c>
    </row>
    <row r="109" spans="1:7" ht="17.399999999999999" customHeight="1" x14ac:dyDescent="0.25">
      <c r="A109" s="38" t="s">
        <v>45</v>
      </c>
      <c r="B109" s="31" t="s">
        <v>49</v>
      </c>
      <c r="C109" s="11" t="s">
        <v>0</v>
      </c>
      <c r="D109" s="8">
        <v>11942.45</v>
      </c>
      <c r="E109" s="8"/>
      <c r="F109" s="8">
        <v>8270.0259999999998</v>
      </c>
      <c r="G109" s="7">
        <f t="shared" si="0"/>
        <v>69.248989947623812</v>
      </c>
    </row>
    <row r="110" spans="1:7" ht="17.399999999999999" customHeight="1" x14ac:dyDescent="0.25">
      <c r="A110" s="39"/>
      <c r="B110" s="32"/>
      <c r="C110" s="3" t="s">
        <v>1</v>
      </c>
      <c r="D110" s="9"/>
      <c r="E110" s="9"/>
      <c r="F110" s="9"/>
      <c r="G110" s="10"/>
    </row>
    <row r="111" spans="1:7" ht="17.399999999999999" customHeight="1" x14ac:dyDescent="0.25">
      <c r="A111" s="39"/>
      <c r="B111" s="32"/>
      <c r="C111" s="3" t="s">
        <v>2</v>
      </c>
      <c r="D111" s="9">
        <v>11942.45</v>
      </c>
      <c r="E111" s="9"/>
      <c r="F111" s="9">
        <v>8270.0259999999998</v>
      </c>
      <c r="G111" s="10">
        <f t="shared" si="0"/>
        <v>69.248989947623812</v>
      </c>
    </row>
    <row r="112" spans="1:7" ht="17.399999999999999" customHeight="1" x14ac:dyDescent="0.25">
      <c r="A112" s="39"/>
      <c r="B112" s="32"/>
      <c r="C112" s="3" t="s">
        <v>3</v>
      </c>
      <c r="D112" s="9"/>
      <c r="E112" s="9"/>
      <c r="F112" s="9"/>
      <c r="G112" s="10"/>
    </row>
    <row r="113" spans="1:7" ht="24" customHeight="1" x14ac:dyDescent="0.25">
      <c r="A113" s="40"/>
      <c r="B113" s="33"/>
      <c r="C113" s="3" t="s">
        <v>4</v>
      </c>
      <c r="D113" s="9"/>
      <c r="E113" s="9"/>
      <c r="F113" s="9"/>
      <c r="G113" s="10"/>
    </row>
    <row r="114" spans="1:7" ht="17.399999999999999" customHeight="1" x14ac:dyDescent="0.25">
      <c r="A114" s="38" t="s">
        <v>46</v>
      </c>
      <c r="B114" s="31" t="s">
        <v>50</v>
      </c>
      <c r="C114" s="11" t="s">
        <v>0</v>
      </c>
      <c r="D114" s="8">
        <v>6225.0150000000003</v>
      </c>
      <c r="E114" s="8"/>
      <c r="F114" s="8">
        <v>5618.0240000000003</v>
      </c>
      <c r="G114" s="7">
        <f t="shared" si="0"/>
        <v>90.249164058239217</v>
      </c>
    </row>
    <row r="115" spans="1:7" ht="17.399999999999999" customHeight="1" x14ac:dyDescent="0.25">
      <c r="A115" s="39"/>
      <c r="B115" s="32"/>
      <c r="C115" s="3" t="s">
        <v>1</v>
      </c>
      <c r="D115" s="9"/>
      <c r="E115" s="9"/>
      <c r="F115" s="9"/>
      <c r="G115" s="10"/>
    </row>
    <row r="116" spans="1:7" ht="17.399999999999999" customHeight="1" x14ac:dyDescent="0.25">
      <c r="A116" s="39"/>
      <c r="B116" s="32"/>
      <c r="C116" s="3" t="s">
        <v>2</v>
      </c>
      <c r="D116" s="9"/>
      <c r="E116" s="9"/>
      <c r="F116" s="9"/>
      <c r="G116" s="10"/>
    </row>
    <row r="117" spans="1:7" ht="17.399999999999999" customHeight="1" x14ac:dyDescent="0.25">
      <c r="A117" s="39"/>
      <c r="B117" s="32"/>
      <c r="C117" s="3" t="s">
        <v>3</v>
      </c>
      <c r="D117" s="9">
        <v>6225.0150000000003</v>
      </c>
      <c r="E117" s="9"/>
      <c r="F117" s="9">
        <v>5618.0240000000003</v>
      </c>
      <c r="G117" s="10">
        <f t="shared" si="0"/>
        <v>90.249164058239217</v>
      </c>
    </row>
    <row r="118" spans="1:7" ht="17.399999999999999" customHeight="1" x14ac:dyDescent="0.25">
      <c r="A118" s="40"/>
      <c r="B118" s="33"/>
      <c r="C118" s="3" t="s">
        <v>4</v>
      </c>
      <c r="D118" s="9"/>
      <c r="E118" s="9"/>
      <c r="F118" s="9"/>
      <c r="G118" s="10"/>
    </row>
    <row r="119" spans="1:7" ht="17.399999999999999" customHeight="1" x14ac:dyDescent="0.25">
      <c r="A119" s="38" t="s">
        <v>47</v>
      </c>
      <c r="B119" s="31" t="s">
        <v>71</v>
      </c>
      <c r="C119" s="11" t="s">
        <v>0</v>
      </c>
      <c r="D119" s="8">
        <v>19056.583999999999</v>
      </c>
      <c r="E119" s="8"/>
      <c r="F119" s="8">
        <v>13069.902</v>
      </c>
      <c r="G119" s="7">
        <f t="shared" si="0"/>
        <v>68.584705422545838</v>
      </c>
    </row>
    <row r="120" spans="1:7" ht="17.399999999999999" customHeight="1" x14ac:dyDescent="0.25">
      <c r="A120" s="39"/>
      <c r="B120" s="32"/>
      <c r="C120" s="3" t="s">
        <v>1</v>
      </c>
      <c r="D120" s="9"/>
      <c r="E120" s="9"/>
      <c r="F120" s="9"/>
      <c r="G120" s="10"/>
    </row>
    <row r="121" spans="1:7" ht="17.399999999999999" customHeight="1" x14ac:dyDescent="0.25">
      <c r="A121" s="39"/>
      <c r="B121" s="32"/>
      <c r="C121" s="3" t="s">
        <v>2</v>
      </c>
      <c r="D121" s="9">
        <v>998.77</v>
      </c>
      <c r="E121" s="9"/>
      <c r="F121" s="9">
        <v>727.75300000000004</v>
      </c>
      <c r="G121" s="10">
        <f t="shared" si="0"/>
        <v>72.86492385634331</v>
      </c>
    </row>
    <row r="122" spans="1:7" ht="17.399999999999999" customHeight="1" x14ac:dyDescent="0.25">
      <c r="A122" s="39"/>
      <c r="B122" s="32"/>
      <c r="C122" s="3" t="s">
        <v>3</v>
      </c>
      <c r="D122" s="9">
        <v>18057.813999999998</v>
      </c>
      <c r="E122" s="9"/>
      <c r="F122" s="9">
        <v>12342.148999999999</v>
      </c>
      <c r="G122" s="10">
        <f t="shared" si="0"/>
        <v>68.347968364277108</v>
      </c>
    </row>
    <row r="123" spans="1:7" ht="17.399999999999999" customHeight="1" x14ac:dyDescent="0.25">
      <c r="A123" s="40"/>
      <c r="B123" s="33"/>
      <c r="C123" s="3" t="s">
        <v>4</v>
      </c>
      <c r="D123" s="9"/>
      <c r="E123" s="9"/>
      <c r="F123" s="9"/>
      <c r="G123" s="10"/>
    </row>
    <row r="124" spans="1:7" ht="17.399999999999999" customHeight="1" x14ac:dyDescent="0.25">
      <c r="A124" s="41">
        <v>6</v>
      </c>
      <c r="B124" s="21" t="s">
        <v>52</v>
      </c>
      <c r="C124" s="11" t="s">
        <v>0</v>
      </c>
      <c r="D124" s="8">
        <f>D125+D126+D127+D128</f>
        <v>12018.575000000001</v>
      </c>
      <c r="E124" s="8">
        <f t="shared" ref="E124:F124" si="15">E125+E126+E127+E128</f>
        <v>2114.3879999999999</v>
      </c>
      <c r="F124" s="8">
        <f t="shared" si="15"/>
        <v>4323.6509999999998</v>
      </c>
      <c r="G124" s="7">
        <f t="shared" si="0"/>
        <v>35.974739101765394</v>
      </c>
    </row>
    <row r="125" spans="1:7" x14ac:dyDescent="0.25">
      <c r="A125" s="41"/>
      <c r="B125" s="22"/>
      <c r="C125" s="11" t="s">
        <v>1</v>
      </c>
      <c r="D125" s="8"/>
      <c r="E125" s="8">
        <v>0</v>
      </c>
      <c r="F125" s="8"/>
      <c r="G125" s="7"/>
    </row>
    <row r="126" spans="1:7" x14ac:dyDescent="0.25">
      <c r="A126" s="41"/>
      <c r="B126" s="22"/>
      <c r="C126" s="11" t="s">
        <v>2</v>
      </c>
      <c r="D126" s="8"/>
      <c r="E126" s="8">
        <v>0</v>
      </c>
      <c r="F126" s="8"/>
      <c r="G126" s="7"/>
    </row>
    <row r="127" spans="1:7" x14ac:dyDescent="0.25">
      <c r="A127" s="41"/>
      <c r="B127" s="22"/>
      <c r="C127" s="11" t="s">
        <v>3</v>
      </c>
      <c r="D127" s="8">
        <v>11876.575000000001</v>
      </c>
      <c r="E127" s="8">
        <v>368.99799999999999</v>
      </c>
      <c r="F127" s="8">
        <v>4323.6509999999998</v>
      </c>
      <c r="G127" s="7">
        <f t="shared" si="0"/>
        <v>36.404864196959139</v>
      </c>
    </row>
    <row r="128" spans="1:7" ht="30.6" customHeight="1" x14ac:dyDescent="0.25">
      <c r="A128" s="41"/>
      <c r="B128" s="23"/>
      <c r="C128" s="11" t="s">
        <v>4</v>
      </c>
      <c r="D128" s="8">
        <v>142</v>
      </c>
      <c r="E128" s="8">
        <v>1745.39</v>
      </c>
      <c r="F128" s="8">
        <v>0</v>
      </c>
      <c r="G128" s="7">
        <f t="shared" si="0"/>
        <v>0</v>
      </c>
    </row>
    <row r="129" spans="1:7" x14ac:dyDescent="0.25">
      <c r="A129" s="41" t="s">
        <v>53</v>
      </c>
      <c r="B129" s="31" t="s">
        <v>51</v>
      </c>
      <c r="C129" s="11" t="s">
        <v>0</v>
      </c>
      <c r="D129" s="8">
        <f>D132+D133</f>
        <v>12018.575000000001</v>
      </c>
      <c r="E129" s="8">
        <f t="shared" ref="E129:F129" si="16">E132+E133</f>
        <v>2114.3879999999999</v>
      </c>
      <c r="F129" s="8">
        <f t="shared" si="16"/>
        <v>4323.6509999999998</v>
      </c>
      <c r="G129" s="10">
        <f t="shared" si="0"/>
        <v>35.974739101765394</v>
      </c>
    </row>
    <row r="130" spans="1:7" x14ac:dyDescent="0.25">
      <c r="A130" s="41"/>
      <c r="B130" s="32"/>
      <c r="C130" s="3" t="s">
        <v>1</v>
      </c>
      <c r="D130" s="9"/>
      <c r="E130" s="9"/>
      <c r="F130" s="9"/>
      <c r="G130" s="10"/>
    </row>
    <row r="131" spans="1:7" x14ac:dyDescent="0.25">
      <c r="A131" s="41"/>
      <c r="B131" s="32"/>
      <c r="C131" s="3" t="s">
        <v>2</v>
      </c>
      <c r="D131" s="9"/>
      <c r="E131" s="9"/>
      <c r="F131" s="9"/>
      <c r="G131" s="10"/>
    </row>
    <row r="132" spans="1:7" x14ac:dyDescent="0.25">
      <c r="A132" s="41"/>
      <c r="B132" s="32"/>
      <c r="C132" s="3" t="s">
        <v>3</v>
      </c>
      <c r="D132" s="9">
        <v>11876.575000000001</v>
      </c>
      <c r="E132" s="9">
        <v>368.99799999999999</v>
      </c>
      <c r="F132" s="9">
        <v>4323.6509999999998</v>
      </c>
      <c r="G132" s="10">
        <f t="shared" si="0"/>
        <v>36.404864196959139</v>
      </c>
    </row>
    <row r="133" spans="1:7" ht="16.2" customHeight="1" x14ac:dyDescent="0.25">
      <c r="A133" s="41"/>
      <c r="B133" s="33"/>
      <c r="C133" s="3" t="s">
        <v>4</v>
      </c>
      <c r="D133" s="9">
        <v>142</v>
      </c>
      <c r="E133" s="9">
        <v>1745.39</v>
      </c>
      <c r="F133" s="9">
        <v>0</v>
      </c>
      <c r="G133" s="10">
        <f t="shared" si="0"/>
        <v>0</v>
      </c>
    </row>
    <row r="134" spans="1:7" x14ac:dyDescent="0.25">
      <c r="A134" s="41">
        <v>7</v>
      </c>
      <c r="B134" s="21" t="s">
        <v>54</v>
      </c>
      <c r="C134" s="11" t="s">
        <v>0</v>
      </c>
      <c r="D134" s="8">
        <f>D135+D136+D137+D138</f>
        <v>1357.6890000000001</v>
      </c>
      <c r="E134" s="8">
        <f t="shared" ref="E134:F134" si="17">E135+E136+E137+E138</f>
        <v>2559.1</v>
      </c>
      <c r="F134" s="8">
        <f t="shared" si="17"/>
        <v>750.88099999999997</v>
      </c>
      <c r="G134" s="7">
        <f t="shared" si="0"/>
        <v>55.305817458932047</v>
      </c>
    </row>
    <row r="135" spans="1:7" ht="13.2" customHeight="1" x14ac:dyDescent="0.25">
      <c r="A135" s="41"/>
      <c r="B135" s="22"/>
      <c r="C135" s="11" t="s">
        <v>1</v>
      </c>
      <c r="D135" s="8"/>
      <c r="E135" s="8"/>
      <c r="F135" s="8"/>
      <c r="G135" s="7"/>
    </row>
    <row r="136" spans="1:7" x14ac:dyDescent="0.25">
      <c r="A136" s="41"/>
      <c r="B136" s="22"/>
      <c r="C136" s="11" t="s">
        <v>2</v>
      </c>
      <c r="D136" s="8"/>
      <c r="E136" s="8"/>
      <c r="F136" s="8"/>
      <c r="G136" s="7"/>
    </row>
    <row r="137" spans="1:7" ht="15" customHeight="1" x14ac:dyDescent="0.25">
      <c r="A137" s="41"/>
      <c r="B137" s="22"/>
      <c r="C137" s="11" t="s">
        <v>3</v>
      </c>
      <c r="D137" s="8">
        <v>1357.6890000000001</v>
      </c>
      <c r="E137" s="8">
        <v>2559.1</v>
      </c>
      <c r="F137" s="8">
        <v>750.88099999999997</v>
      </c>
      <c r="G137" s="7">
        <f t="shared" si="0"/>
        <v>55.305817458932047</v>
      </c>
    </row>
    <row r="138" spans="1:7" ht="26.4" customHeight="1" x14ac:dyDescent="0.25">
      <c r="A138" s="41"/>
      <c r="B138" s="23"/>
      <c r="C138" s="11" t="s">
        <v>4</v>
      </c>
      <c r="D138" s="8"/>
      <c r="E138" s="8">
        <v>0</v>
      </c>
      <c r="F138" s="8"/>
      <c r="G138" s="7"/>
    </row>
    <row r="139" spans="1:7" x14ac:dyDescent="0.25">
      <c r="A139" s="38" t="s">
        <v>27</v>
      </c>
      <c r="B139" s="37" t="s">
        <v>55</v>
      </c>
      <c r="C139" s="11" t="s">
        <v>0</v>
      </c>
      <c r="D139" s="8">
        <v>562.72</v>
      </c>
      <c r="E139" s="8"/>
      <c r="F139" s="8">
        <v>330.95400000000001</v>
      </c>
      <c r="G139" s="7">
        <f t="shared" si="0"/>
        <v>58.813264145578614</v>
      </c>
    </row>
    <row r="140" spans="1:7" x14ac:dyDescent="0.25">
      <c r="A140" s="39"/>
      <c r="B140" s="37"/>
      <c r="C140" s="3" t="s">
        <v>1</v>
      </c>
      <c r="D140" s="9"/>
      <c r="E140" s="9"/>
      <c r="F140" s="9"/>
      <c r="G140" s="10"/>
    </row>
    <row r="141" spans="1:7" x14ac:dyDescent="0.25">
      <c r="A141" s="39"/>
      <c r="B141" s="37"/>
      <c r="C141" s="3" t="s">
        <v>2</v>
      </c>
      <c r="D141" s="9"/>
      <c r="E141" s="9"/>
      <c r="F141" s="9"/>
      <c r="G141" s="10"/>
    </row>
    <row r="142" spans="1:7" x14ac:dyDescent="0.25">
      <c r="A142" s="39"/>
      <c r="B142" s="37"/>
      <c r="C142" s="3" t="s">
        <v>3</v>
      </c>
      <c r="D142" s="9">
        <v>562.72</v>
      </c>
      <c r="E142" s="9"/>
      <c r="F142" s="9">
        <v>330.95400000000001</v>
      </c>
      <c r="G142" s="10">
        <f t="shared" si="0"/>
        <v>58.813264145578614</v>
      </c>
    </row>
    <row r="143" spans="1:7" ht="15" customHeight="1" x14ac:dyDescent="0.25">
      <c r="A143" s="40"/>
      <c r="B143" s="37"/>
      <c r="C143" s="3" t="s">
        <v>4</v>
      </c>
      <c r="D143" s="9"/>
      <c r="E143" s="9"/>
      <c r="F143" s="9"/>
      <c r="G143" s="10"/>
    </row>
    <row r="144" spans="1:7" x14ac:dyDescent="0.25">
      <c r="A144" s="38" t="s">
        <v>28</v>
      </c>
      <c r="B144" s="37" t="s">
        <v>56</v>
      </c>
      <c r="C144" s="11" t="s">
        <v>0</v>
      </c>
      <c r="D144" s="8">
        <v>794.96900000000005</v>
      </c>
      <c r="E144" s="8"/>
      <c r="F144" s="8">
        <v>419.92700000000002</v>
      </c>
      <c r="G144" s="7">
        <f t="shared" si="0"/>
        <v>52.823066056663848</v>
      </c>
    </row>
    <row r="145" spans="1:8" x14ac:dyDescent="0.25">
      <c r="A145" s="39"/>
      <c r="B145" s="37"/>
      <c r="C145" s="3" t="s">
        <v>1</v>
      </c>
      <c r="D145" s="9"/>
      <c r="E145" s="9"/>
      <c r="F145" s="9"/>
      <c r="G145" s="10"/>
    </row>
    <row r="146" spans="1:8" x14ac:dyDescent="0.25">
      <c r="A146" s="39"/>
      <c r="B146" s="37"/>
      <c r="C146" s="3" t="s">
        <v>2</v>
      </c>
      <c r="D146" s="9"/>
      <c r="E146" s="9"/>
      <c r="F146" s="9"/>
      <c r="G146" s="10"/>
    </row>
    <row r="147" spans="1:8" x14ac:dyDescent="0.25">
      <c r="A147" s="39"/>
      <c r="B147" s="37"/>
      <c r="C147" s="3" t="s">
        <v>3</v>
      </c>
      <c r="D147" s="9">
        <v>794.96900000000005</v>
      </c>
      <c r="E147" s="9"/>
      <c r="F147" s="9">
        <v>419.92700000000002</v>
      </c>
      <c r="G147" s="10">
        <f t="shared" si="0"/>
        <v>52.823066056663848</v>
      </c>
    </row>
    <row r="148" spans="1:8" ht="16.2" customHeight="1" x14ac:dyDescent="0.25">
      <c r="A148" s="40"/>
      <c r="B148" s="37"/>
      <c r="C148" s="3" t="s">
        <v>4</v>
      </c>
      <c r="D148" s="9"/>
      <c r="E148" s="9"/>
      <c r="F148" s="9"/>
      <c r="G148" s="10"/>
    </row>
    <row r="149" spans="1:8" x14ac:dyDescent="0.25">
      <c r="A149" s="41">
        <v>8</v>
      </c>
      <c r="B149" s="21" t="s">
        <v>57</v>
      </c>
      <c r="C149" s="11" t="s">
        <v>0</v>
      </c>
      <c r="D149" s="8">
        <f>D150+D151+D152+D153</f>
        <v>4953.6269999999995</v>
      </c>
      <c r="E149" s="8">
        <f t="shared" ref="E149:F149" si="18">E150+E151+E152+E153</f>
        <v>36804</v>
      </c>
      <c r="F149" s="8">
        <f t="shared" si="18"/>
        <v>2481.8490000000002</v>
      </c>
      <c r="G149" s="7">
        <f t="shared" si="0"/>
        <v>50.101652788956464</v>
      </c>
      <c r="H149" s="12"/>
    </row>
    <row r="150" spans="1:8" ht="16.2" customHeight="1" x14ac:dyDescent="0.25">
      <c r="A150" s="41"/>
      <c r="B150" s="22"/>
      <c r="C150" s="11" t="s">
        <v>1</v>
      </c>
      <c r="D150" s="8"/>
      <c r="E150" s="8"/>
      <c r="F150" s="8"/>
      <c r="G150" s="7"/>
    </row>
    <row r="151" spans="1:8" x14ac:dyDescent="0.25">
      <c r="A151" s="41"/>
      <c r="B151" s="22"/>
      <c r="C151" s="11" t="s">
        <v>2</v>
      </c>
      <c r="D151" s="8">
        <v>40.33</v>
      </c>
      <c r="E151" s="8">
        <v>0</v>
      </c>
      <c r="F151" s="8">
        <v>11.694000000000001</v>
      </c>
      <c r="G151" s="7">
        <f t="shared" si="0"/>
        <v>28.99578477560129</v>
      </c>
    </row>
    <row r="152" spans="1:8" x14ac:dyDescent="0.25">
      <c r="A152" s="41"/>
      <c r="B152" s="22"/>
      <c r="C152" s="11" t="s">
        <v>3</v>
      </c>
      <c r="D152" s="8">
        <v>4210.8969999999999</v>
      </c>
      <c r="E152" s="8">
        <v>0</v>
      </c>
      <c r="F152" s="8">
        <v>2329.2710000000002</v>
      </c>
      <c r="G152" s="7">
        <f t="shared" si="0"/>
        <v>55.315316427829984</v>
      </c>
    </row>
    <row r="153" spans="1:8" ht="14.4" customHeight="1" x14ac:dyDescent="0.25">
      <c r="A153" s="41"/>
      <c r="B153" s="23"/>
      <c r="C153" s="11" t="s">
        <v>9</v>
      </c>
      <c r="D153" s="8">
        <v>702.4</v>
      </c>
      <c r="E153" s="8">
        <v>36804</v>
      </c>
      <c r="F153" s="8">
        <v>140.88399999999999</v>
      </c>
      <c r="G153" s="7">
        <f t="shared" si="0"/>
        <v>20.057517084282459</v>
      </c>
    </row>
    <row r="154" spans="1:8" ht="14.4" customHeight="1" x14ac:dyDescent="0.25">
      <c r="A154" s="38" t="s">
        <v>61</v>
      </c>
      <c r="B154" s="31" t="s">
        <v>58</v>
      </c>
      <c r="C154" s="11" t="s">
        <v>0</v>
      </c>
      <c r="D154" s="8">
        <v>121.03</v>
      </c>
      <c r="E154" s="8"/>
      <c r="F154" s="8">
        <v>68.53</v>
      </c>
      <c r="G154" s="7">
        <f t="shared" si="0"/>
        <v>56.622325043377671</v>
      </c>
    </row>
    <row r="155" spans="1:8" ht="14.4" customHeight="1" x14ac:dyDescent="0.25">
      <c r="A155" s="39"/>
      <c r="B155" s="32"/>
      <c r="C155" s="3" t="s">
        <v>1</v>
      </c>
      <c r="D155" s="9"/>
      <c r="E155" s="9"/>
      <c r="F155" s="9"/>
      <c r="G155" s="10"/>
    </row>
    <row r="156" spans="1:8" ht="14.4" customHeight="1" x14ac:dyDescent="0.25">
      <c r="A156" s="39"/>
      <c r="B156" s="32"/>
      <c r="C156" s="3" t="s">
        <v>2</v>
      </c>
      <c r="D156" s="9"/>
      <c r="E156" s="9"/>
      <c r="F156" s="9"/>
      <c r="G156" s="10"/>
    </row>
    <row r="157" spans="1:8" ht="14.4" customHeight="1" x14ac:dyDescent="0.25">
      <c r="A157" s="39"/>
      <c r="B157" s="32"/>
      <c r="C157" s="3" t="s">
        <v>3</v>
      </c>
      <c r="D157" s="9">
        <v>121.03</v>
      </c>
      <c r="E157" s="9"/>
      <c r="F157" s="9">
        <v>68.53</v>
      </c>
      <c r="G157" s="10">
        <f t="shared" si="0"/>
        <v>56.622325043377671</v>
      </c>
    </row>
    <row r="158" spans="1:8" ht="14.4" customHeight="1" x14ac:dyDescent="0.25">
      <c r="A158" s="40"/>
      <c r="B158" s="33"/>
      <c r="C158" s="3" t="s">
        <v>9</v>
      </c>
      <c r="D158" s="9"/>
      <c r="E158" s="9"/>
      <c r="F158" s="9"/>
      <c r="G158" s="10"/>
    </row>
    <row r="159" spans="1:8" ht="14.4" customHeight="1" x14ac:dyDescent="0.25">
      <c r="A159" s="38" t="s">
        <v>62</v>
      </c>
      <c r="B159" s="31" t="s">
        <v>59</v>
      </c>
      <c r="C159" s="11" t="s">
        <v>0</v>
      </c>
      <c r="D159" s="8">
        <v>58.6</v>
      </c>
      <c r="E159" s="8"/>
      <c r="F159" s="8">
        <v>11.9</v>
      </c>
      <c r="G159" s="7">
        <f t="shared" si="0"/>
        <v>20.30716723549488</v>
      </c>
    </row>
    <row r="160" spans="1:8" ht="14.4" customHeight="1" x14ac:dyDescent="0.25">
      <c r="A160" s="39"/>
      <c r="B160" s="32"/>
      <c r="C160" s="3" t="s">
        <v>1</v>
      </c>
      <c r="D160" s="9"/>
      <c r="E160" s="9"/>
      <c r="F160" s="9"/>
      <c r="G160" s="10"/>
    </row>
    <row r="161" spans="1:8" ht="14.4" customHeight="1" x14ac:dyDescent="0.25">
      <c r="A161" s="39"/>
      <c r="B161" s="32"/>
      <c r="C161" s="3" t="s">
        <v>2</v>
      </c>
      <c r="D161" s="9"/>
      <c r="E161" s="9"/>
      <c r="F161" s="9"/>
      <c r="G161" s="10"/>
    </row>
    <row r="162" spans="1:8" ht="14.4" customHeight="1" x14ac:dyDescent="0.25">
      <c r="A162" s="39"/>
      <c r="B162" s="32"/>
      <c r="C162" s="3" t="s">
        <v>3</v>
      </c>
      <c r="D162" s="9">
        <v>58.6</v>
      </c>
      <c r="E162" s="9"/>
      <c r="F162" s="9">
        <v>11.9</v>
      </c>
      <c r="G162" s="10">
        <f t="shared" si="0"/>
        <v>20.30716723549488</v>
      </c>
    </row>
    <row r="163" spans="1:8" ht="14.4" customHeight="1" x14ac:dyDescent="0.25">
      <c r="A163" s="40"/>
      <c r="B163" s="33"/>
      <c r="C163" s="3" t="s">
        <v>9</v>
      </c>
      <c r="D163" s="9"/>
      <c r="E163" s="9"/>
      <c r="F163" s="9"/>
      <c r="G163" s="10"/>
    </row>
    <row r="164" spans="1:8" ht="14.4" customHeight="1" x14ac:dyDescent="0.25">
      <c r="A164" s="38" t="s">
        <v>63</v>
      </c>
      <c r="B164" s="34" t="s">
        <v>60</v>
      </c>
      <c r="C164" s="11" t="s">
        <v>0</v>
      </c>
      <c r="D164" s="8">
        <v>4773.9970000000003</v>
      </c>
      <c r="E164" s="8"/>
      <c r="F164" s="8">
        <v>2401.4189999999999</v>
      </c>
      <c r="G164" s="7">
        <f t="shared" si="0"/>
        <v>50.302063449139155</v>
      </c>
    </row>
    <row r="165" spans="1:8" ht="14.4" customHeight="1" x14ac:dyDescent="0.25">
      <c r="A165" s="39"/>
      <c r="B165" s="35"/>
      <c r="C165" s="3" t="s">
        <v>1</v>
      </c>
      <c r="D165" s="9"/>
      <c r="E165" s="9"/>
      <c r="F165" s="9"/>
      <c r="G165" s="10"/>
    </row>
    <row r="166" spans="1:8" ht="14.4" customHeight="1" x14ac:dyDescent="0.25">
      <c r="A166" s="39"/>
      <c r="B166" s="35"/>
      <c r="C166" s="3" t="s">
        <v>2</v>
      </c>
      <c r="D166" s="9">
        <v>40.33</v>
      </c>
      <c r="E166" s="9"/>
      <c r="F166" s="9">
        <v>11.694000000000001</v>
      </c>
      <c r="G166" s="10">
        <f t="shared" si="0"/>
        <v>28.99578477560129</v>
      </c>
    </row>
    <row r="167" spans="1:8" ht="14.4" customHeight="1" x14ac:dyDescent="0.25">
      <c r="A167" s="39"/>
      <c r="B167" s="35"/>
      <c r="C167" s="3" t="s">
        <v>3</v>
      </c>
      <c r="D167" s="9">
        <v>4031.2669999999998</v>
      </c>
      <c r="E167" s="9"/>
      <c r="F167" s="9">
        <v>2248.8409999999999</v>
      </c>
      <c r="G167" s="10">
        <f t="shared" si="0"/>
        <v>55.784967852538671</v>
      </c>
    </row>
    <row r="168" spans="1:8" ht="14.4" customHeight="1" x14ac:dyDescent="0.25">
      <c r="A168" s="40"/>
      <c r="B168" s="36"/>
      <c r="C168" s="3" t="s">
        <v>9</v>
      </c>
      <c r="D168" s="9">
        <v>702.4</v>
      </c>
      <c r="E168" s="9"/>
      <c r="F168" s="9">
        <v>140.88399999999999</v>
      </c>
      <c r="G168" s="10">
        <f t="shared" si="0"/>
        <v>20.057517084282459</v>
      </c>
    </row>
    <row r="169" spans="1:8" ht="18.600000000000001" customHeight="1" x14ac:dyDescent="0.25">
      <c r="A169" s="41">
        <v>9</v>
      </c>
      <c r="B169" s="21" t="s">
        <v>64</v>
      </c>
      <c r="C169" s="11" t="s">
        <v>0</v>
      </c>
      <c r="D169" s="8">
        <f>D171+D172</f>
        <v>15635.561000000002</v>
      </c>
      <c r="E169" s="8">
        <f t="shared" ref="E169:F169" si="19">E171+E172</f>
        <v>0</v>
      </c>
      <c r="F169" s="8">
        <f t="shared" si="19"/>
        <v>788.58100000000002</v>
      </c>
      <c r="G169" s="7">
        <f t="shared" si="0"/>
        <v>5.0435094717739899</v>
      </c>
      <c r="H169" s="12"/>
    </row>
    <row r="170" spans="1:8" ht="17.399999999999999" customHeight="1" x14ac:dyDescent="0.25">
      <c r="A170" s="41"/>
      <c r="B170" s="22"/>
      <c r="C170" s="11" t="s">
        <v>1</v>
      </c>
      <c r="D170" s="8"/>
      <c r="E170" s="8"/>
      <c r="F170" s="8"/>
      <c r="G170" s="7"/>
    </row>
    <row r="171" spans="1:8" ht="18" customHeight="1" x14ac:dyDescent="0.25">
      <c r="A171" s="41"/>
      <c r="B171" s="22"/>
      <c r="C171" s="11" t="s">
        <v>2</v>
      </c>
      <c r="D171" s="8">
        <v>13409.547</v>
      </c>
      <c r="E171" s="8">
        <v>0</v>
      </c>
      <c r="F171" s="8">
        <v>0</v>
      </c>
      <c r="G171" s="7">
        <f t="shared" si="0"/>
        <v>0</v>
      </c>
    </row>
    <row r="172" spans="1:8" ht="15.6" customHeight="1" x14ac:dyDescent="0.25">
      <c r="A172" s="41"/>
      <c r="B172" s="22"/>
      <c r="C172" s="11" t="s">
        <v>3</v>
      </c>
      <c r="D172" s="8">
        <v>2226.0140000000001</v>
      </c>
      <c r="E172" s="8">
        <v>0</v>
      </c>
      <c r="F172" s="8">
        <v>788.58100000000002</v>
      </c>
      <c r="G172" s="7">
        <f t="shared" si="0"/>
        <v>35.425698131278601</v>
      </c>
    </row>
    <row r="173" spans="1:8" ht="13.8" customHeight="1" x14ac:dyDescent="0.25">
      <c r="A173" s="41"/>
      <c r="B173" s="23"/>
      <c r="C173" s="11" t="s">
        <v>4</v>
      </c>
      <c r="D173" s="8"/>
      <c r="E173" s="8"/>
      <c r="F173" s="8"/>
      <c r="G173" s="7"/>
    </row>
    <row r="174" spans="1:8" ht="13.8" customHeight="1" x14ac:dyDescent="0.25">
      <c r="A174" s="41" t="s">
        <v>65</v>
      </c>
      <c r="B174" s="31" t="s">
        <v>68</v>
      </c>
      <c r="C174" s="3" t="s">
        <v>0</v>
      </c>
      <c r="D174" s="8">
        <v>90</v>
      </c>
      <c r="E174" s="8"/>
      <c r="F174" s="8">
        <v>0</v>
      </c>
      <c r="G174" s="7">
        <f t="shared" ref="G174:G187" si="20">F174/D174*100</f>
        <v>0</v>
      </c>
    </row>
    <row r="175" spans="1:8" ht="13.8" customHeight="1" x14ac:dyDescent="0.25">
      <c r="A175" s="41"/>
      <c r="B175" s="32"/>
      <c r="C175" s="3" t="s">
        <v>1</v>
      </c>
      <c r="D175" s="9"/>
      <c r="E175" s="9"/>
      <c r="F175" s="9"/>
      <c r="G175" s="10"/>
    </row>
    <row r="176" spans="1:8" ht="13.8" customHeight="1" x14ac:dyDescent="0.25">
      <c r="A176" s="41"/>
      <c r="B176" s="32"/>
      <c r="C176" s="3" t="s">
        <v>2</v>
      </c>
      <c r="D176" s="9"/>
      <c r="E176" s="9"/>
      <c r="F176" s="9"/>
      <c r="G176" s="10"/>
    </row>
    <row r="177" spans="1:7" ht="13.8" customHeight="1" x14ac:dyDescent="0.25">
      <c r="A177" s="41"/>
      <c r="B177" s="32"/>
      <c r="C177" s="3" t="s">
        <v>3</v>
      </c>
      <c r="D177" s="9">
        <v>90</v>
      </c>
      <c r="E177" s="9"/>
      <c r="F177" s="9">
        <v>0</v>
      </c>
      <c r="G177" s="10">
        <f t="shared" si="20"/>
        <v>0</v>
      </c>
    </row>
    <row r="178" spans="1:7" ht="13.8" customHeight="1" x14ac:dyDescent="0.25">
      <c r="A178" s="41"/>
      <c r="B178" s="33"/>
      <c r="C178" s="3" t="s">
        <v>4</v>
      </c>
      <c r="D178" s="9"/>
      <c r="E178" s="9"/>
      <c r="F178" s="9"/>
      <c r="G178" s="10"/>
    </row>
    <row r="179" spans="1:7" ht="13.8" customHeight="1" x14ac:dyDescent="0.25">
      <c r="A179" s="41" t="s">
        <v>66</v>
      </c>
      <c r="B179" s="31" t="s">
        <v>69</v>
      </c>
      <c r="C179" s="11" t="s">
        <v>0</v>
      </c>
      <c r="D179" s="8">
        <v>14465.313</v>
      </c>
      <c r="E179" s="8"/>
      <c r="F179" s="8">
        <v>0</v>
      </c>
      <c r="G179" s="7">
        <f t="shared" si="20"/>
        <v>0</v>
      </c>
    </row>
    <row r="180" spans="1:7" ht="13.8" customHeight="1" x14ac:dyDescent="0.25">
      <c r="A180" s="41"/>
      <c r="B180" s="32"/>
      <c r="C180" s="3" t="s">
        <v>1</v>
      </c>
      <c r="D180" s="9"/>
      <c r="E180" s="9"/>
      <c r="F180" s="9"/>
      <c r="G180" s="10"/>
    </row>
    <row r="181" spans="1:7" ht="13.8" customHeight="1" x14ac:dyDescent="0.25">
      <c r="A181" s="41"/>
      <c r="B181" s="32"/>
      <c r="C181" s="3" t="s">
        <v>2</v>
      </c>
      <c r="D181" s="9">
        <v>13409.547</v>
      </c>
      <c r="E181" s="9"/>
      <c r="F181" s="9">
        <v>0</v>
      </c>
      <c r="G181" s="10">
        <f t="shared" si="20"/>
        <v>0</v>
      </c>
    </row>
    <row r="182" spans="1:7" ht="13.8" customHeight="1" x14ac:dyDescent="0.25">
      <c r="A182" s="41"/>
      <c r="B182" s="32"/>
      <c r="C182" s="3" t="s">
        <v>3</v>
      </c>
      <c r="D182" s="9">
        <v>1055.7660000000001</v>
      </c>
      <c r="E182" s="9"/>
      <c r="F182" s="9">
        <v>0</v>
      </c>
      <c r="G182" s="10">
        <f t="shared" si="20"/>
        <v>0</v>
      </c>
    </row>
    <row r="183" spans="1:7" ht="13.8" customHeight="1" x14ac:dyDescent="0.25">
      <c r="A183" s="41"/>
      <c r="B183" s="33"/>
      <c r="C183" s="3" t="s">
        <v>4</v>
      </c>
      <c r="D183" s="9"/>
      <c r="E183" s="9"/>
      <c r="F183" s="9"/>
      <c r="G183" s="10"/>
    </row>
    <row r="184" spans="1:7" ht="13.8" customHeight="1" x14ac:dyDescent="0.25">
      <c r="A184" s="41" t="s">
        <v>67</v>
      </c>
      <c r="B184" s="31" t="s">
        <v>70</v>
      </c>
      <c r="C184" s="11" t="s">
        <v>0</v>
      </c>
      <c r="D184" s="8">
        <v>1080.248</v>
      </c>
      <c r="E184" s="8"/>
      <c r="F184" s="8">
        <v>788.58100000000002</v>
      </c>
      <c r="G184" s="7">
        <f t="shared" si="20"/>
        <v>72.999996297146581</v>
      </c>
    </row>
    <row r="185" spans="1:7" ht="13.8" customHeight="1" x14ac:dyDescent="0.25">
      <c r="A185" s="41"/>
      <c r="B185" s="32"/>
      <c r="C185" s="3" t="s">
        <v>1</v>
      </c>
      <c r="D185" s="9"/>
      <c r="E185" s="9"/>
      <c r="F185" s="9"/>
      <c r="G185" s="10"/>
    </row>
    <row r="186" spans="1:7" ht="13.8" customHeight="1" x14ac:dyDescent="0.25">
      <c r="A186" s="41"/>
      <c r="B186" s="32"/>
      <c r="C186" s="3" t="s">
        <v>2</v>
      </c>
      <c r="D186" s="9"/>
      <c r="E186" s="9"/>
      <c r="F186" s="9"/>
      <c r="G186" s="10"/>
    </row>
    <row r="187" spans="1:7" ht="13.8" customHeight="1" x14ac:dyDescent="0.25">
      <c r="A187" s="41"/>
      <c r="B187" s="32"/>
      <c r="C187" s="3" t="s">
        <v>3</v>
      </c>
      <c r="D187" s="9">
        <v>1080.248</v>
      </c>
      <c r="E187" s="9"/>
      <c r="F187" s="9">
        <v>788.58100000000002</v>
      </c>
      <c r="G187" s="10">
        <f t="shared" si="20"/>
        <v>72.999996297146581</v>
      </c>
    </row>
    <row r="188" spans="1:7" ht="13.8" customHeight="1" x14ac:dyDescent="0.25">
      <c r="A188" s="41"/>
      <c r="B188" s="33"/>
      <c r="C188" s="3" t="s">
        <v>4</v>
      </c>
      <c r="D188" s="9"/>
      <c r="E188" s="9"/>
      <c r="F188" s="9"/>
      <c r="G188" s="10"/>
    </row>
    <row r="189" spans="1:7" ht="13.8" customHeight="1" x14ac:dyDescent="0.25">
      <c r="A189" s="13"/>
      <c r="B189" s="14"/>
      <c r="C189" s="15"/>
      <c r="D189" s="16"/>
      <c r="E189" s="16"/>
      <c r="F189" s="16"/>
      <c r="G189" s="17"/>
    </row>
    <row r="190" spans="1:7" ht="13.8" customHeight="1" x14ac:dyDescent="0.25">
      <c r="A190" s="13"/>
      <c r="B190" s="14"/>
      <c r="C190" s="15"/>
      <c r="D190" s="16"/>
      <c r="E190" s="16"/>
      <c r="F190" s="16"/>
      <c r="G190" s="17"/>
    </row>
    <row r="191" spans="1:7" ht="7.8" customHeight="1" x14ac:dyDescent="0.25"/>
    <row r="192" spans="1:7" ht="16.2" customHeight="1" x14ac:dyDescent="0.25">
      <c r="B192" s="19" t="s">
        <v>13</v>
      </c>
    </row>
    <row r="193" spans="2:5" ht="12" customHeight="1" x14ac:dyDescent="0.25">
      <c r="B193" s="19" t="s">
        <v>14</v>
      </c>
    </row>
    <row r="194" spans="2:5" ht="15" customHeight="1" x14ac:dyDescent="0.25">
      <c r="B194" s="19" t="s">
        <v>6</v>
      </c>
      <c r="D194" s="18" t="s">
        <v>15</v>
      </c>
      <c r="E194" s="18" t="s">
        <v>15</v>
      </c>
    </row>
  </sheetData>
  <mergeCells count="75">
    <mergeCell ref="A174:A178"/>
    <mergeCell ref="B174:B178"/>
    <mergeCell ref="A184:A188"/>
    <mergeCell ref="B184:B188"/>
    <mergeCell ref="A179:A183"/>
    <mergeCell ref="B179:B183"/>
    <mergeCell ref="B154:B158"/>
    <mergeCell ref="B159:B163"/>
    <mergeCell ref="B164:B168"/>
    <mergeCell ref="A154:A158"/>
    <mergeCell ref="A159:A163"/>
    <mergeCell ref="A164:A168"/>
    <mergeCell ref="A104:A108"/>
    <mergeCell ref="A109:A113"/>
    <mergeCell ref="A114:A118"/>
    <mergeCell ref="A119:A123"/>
    <mergeCell ref="B104:B108"/>
    <mergeCell ref="B109:B113"/>
    <mergeCell ref="B114:B118"/>
    <mergeCell ref="B119:B123"/>
    <mergeCell ref="B89:B93"/>
    <mergeCell ref="B94:B98"/>
    <mergeCell ref="A79:A83"/>
    <mergeCell ref="A84:A88"/>
    <mergeCell ref="A89:A93"/>
    <mergeCell ref="A94:A98"/>
    <mergeCell ref="A59:A63"/>
    <mergeCell ref="A64:A68"/>
    <mergeCell ref="A69:A73"/>
    <mergeCell ref="B79:B83"/>
    <mergeCell ref="B84:B88"/>
    <mergeCell ref="B59:B63"/>
    <mergeCell ref="B64:B68"/>
    <mergeCell ref="B69:B73"/>
    <mergeCell ref="A39:A43"/>
    <mergeCell ref="B39:B43"/>
    <mergeCell ref="A44:A48"/>
    <mergeCell ref="B44:B48"/>
    <mergeCell ref="A49:A53"/>
    <mergeCell ref="B49:B53"/>
    <mergeCell ref="B14:B18"/>
    <mergeCell ref="B19:B23"/>
    <mergeCell ref="B24:B28"/>
    <mergeCell ref="B29:B33"/>
    <mergeCell ref="A14:A18"/>
    <mergeCell ref="A19:A23"/>
    <mergeCell ref="A24:A28"/>
    <mergeCell ref="A29:A33"/>
    <mergeCell ref="B124:B128"/>
    <mergeCell ref="A134:A138"/>
    <mergeCell ref="B134:B138"/>
    <mergeCell ref="A149:A153"/>
    <mergeCell ref="B149:B153"/>
    <mergeCell ref="B139:B143"/>
    <mergeCell ref="B144:B148"/>
    <mergeCell ref="A139:A143"/>
    <mergeCell ref="A144:A148"/>
    <mergeCell ref="B129:B133"/>
    <mergeCell ref="A129:A133"/>
    <mergeCell ref="A169:A173"/>
    <mergeCell ref="B169:B173"/>
    <mergeCell ref="B1:F1"/>
    <mergeCell ref="A74:A78"/>
    <mergeCell ref="B74:B78"/>
    <mergeCell ref="A99:A103"/>
    <mergeCell ref="B99:B103"/>
    <mergeCell ref="A54:A58"/>
    <mergeCell ref="B54:B58"/>
    <mergeCell ref="A9:A13"/>
    <mergeCell ref="B9:B13"/>
    <mergeCell ref="A34:A38"/>
    <mergeCell ref="B34:B38"/>
    <mergeCell ref="B4:B8"/>
    <mergeCell ref="A4:A8"/>
    <mergeCell ref="A124:A12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</vt:lpstr>
      <vt:lpstr>'1 полугодие'!Область_печати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2014-11-18T10:45:27Z</dcterms:modified>
</cp:coreProperties>
</file>