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8" windowWidth="14808" windowHeight="7836" activeTab="2"/>
  </bookViews>
  <sheets>
    <sheet name="мин эк 2014" sheetId="9" r:id="rId1"/>
    <sheet name="в прокуратуру" sheetId="8" r:id="rId2"/>
    <sheet name="за 9 месяцев 2013 года" sheetId="7" r:id="rId3"/>
  </sheets>
  <definedNames>
    <definedName name="_xlnm.Print_Area" localSheetId="1">'в прокуратуру'!$A$1:$G$47</definedName>
    <definedName name="_xlnm.Print_Area" localSheetId="2">'за 9 месяцев 2013 года'!$A$1:$G$52</definedName>
    <definedName name="_xlnm.Print_Area" localSheetId="0">'мин эк 2014'!$A$1:$G$43</definedName>
  </definedNames>
  <calcPr calcId="144525" iterate="1"/>
</workbook>
</file>

<file path=xl/calcChain.xml><?xml version="1.0" encoding="utf-8"?>
<calcChain xmlns="http://schemas.openxmlformats.org/spreadsheetml/2006/main">
  <c r="G17" i="9" l="1"/>
  <c r="G18" i="9"/>
  <c r="G19" i="9"/>
  <c r="G22" i="9"/>
  <c r="G27" i="9"/>
  <c r="G29" i="9"/>
  <c r="G32" i="9"/>
  <c r="G39" i="9"/>
  <c r="F39" i="9" l="1"/>
  <c r="E39" i="9"/>
  <c r="D39" i="9"/>
  <c r="F37" i="9"/>
  <c r="G37" i="9" s="1"/>
  <c r="E37" i="9"/>
  <c r="D37" i="9"/>
  <c r="E34" i="9"/>
  <c r="D34" i="9"/>
  <c r="E29" i="9"/>
  <c r="D29" i="9"/>
  <c r="E24" i="9"/>
  <c r="G24" i="9" s="1"/>
  <c r="D24" i="9"/>
  <c r="F19" i="9"/>
  <c r="E19" i="9"/>
  <c r="F14" i="9"/>
  <c r="G14" i="9" s="1"/>
  <c r="E14" i="9"/>
  <c r="D14" i="9"/>
  <c r="G13" i="9"/>
  <c r="G12" i="9"/>
  <c r="F9" i="9"/>
  <c r="G9" i="9" s="1"/>
  <c r="E9" i="9"/>
  <c r="D9" i="9"/>
  <c r="G7" i="9"/>
  <c r="G4" i="9" s="1"/>
  <c r="F4" i="9"/>
  <c r="E4" i="9"/>
  <c r="F34" i="9" l="1"/>
  <c r="G34" i="9" s="1"/>
  <c r="G43" i="8"/>
  <c r="G41" i="8"/>
  <c r="G31" i="8"/>
  <c r="G28" i="8"/>
  <c r="G26" i="8"/>
  <c r="G23" i="8"/>
  <c r="G18" i="8"/>
  <c r="G17" i="8"/>
  <c r="G16" i="8"/>
  <c r="G13" i="8"/>
  <c r="G12" i="8"/>
  <c r="G11" i="8"/>
  <c r="G6" i="8"/>
  <c r="E43" i="8" l="1"/>
  <c r="F43" i="8"/>
  <c r="D43" i="8"/>
  <c r="E41" i="8"/>
  <c r="F41" i="8"/>
  <c r="D41" i="8"/>
  <c r="D38" i="8" s="1"/>
  <c r="E38" i="8" l="1"/>
  <c r="F38" i="8"/>
  <c r="G38" i="8" s="1"/>
  <c r="E28" i="8"/>
  <c r="D28" i="8"/>
  <c r="F23" i="8"/>
  <c r="E23" i="8"/>
  <c r="D23" i="8"/>
  <c r="F18" i="8"/>
  <c r="E18" i="8"/>
  <c r="F13" i="8"/>
  <c r="E13" i="8"/>
  <c r="D13" i="8"/>
  <c r="F8" i="8"/>
  <c r="E8" i="8"/>
  <c r="D8" i="8"/>
  <c r="G3" i="8"/>
  <c r="F3" i="8"/>
  <c r="E3" i="8"/>
  <c r="G8" i="8" l="1"/>
  <c r="G8" i="7"/>
  <c r="D13" i="7" l="1"/>
  <c r="D28" i="7"/>
  <c r="E28" i="7"/>
  <c r="D48" i="7"/>
  <c r="D46" i="7"/>
  <c r="D43" i="7" l="1"/>
  <c r="F48" i="7"/>
  <c r="F46" i="7"/>
  <c r="E48" i="7"/>
  <c r="E46" i="7"/>
  <c r="E33" i="7"/>
  <c r="G26" i="7"/>
  <c r="D23" i="7"/>
  <c r="D8" i="7"/>
  <c r="G12" i="7" l="1"/>
  <c r="G11" i="7"/>
  <c r="G17" i="7" l="1"/>
  <c r="F8" i="7"/>
  <c r="E3" i="7"/>
  <c r="F3" i="7"/>
  <c r="G3" i="7"/>
  <c r="G31" i="7"/>
  <c r="F28" i="7"/>
  <c r="E23" i="7"/>
  <c r="F23" i="7"/>
  <c r="G23" i="7" s="1"/>
  <c r="F13" i="7"/>
  <c r="F18" i="7"/>
  <c r="G16" i="7"/>
  <c r="E18" i="7"/>
  <c r="E43" i="7" l="1"/>
  <c r="G48" i="7"/>
  <c r="G28" i="7"/>
  <c r="G46" i="7"/>
  <c r="F43" i="7"/>
  <c r="G43" i="7" s="1"/>
  <c r="E13" i="7" l="1"/>
  <c r="G13" i="7" s="1"/>
  <c r="E8" i="7"/>
</calcChain>
</file>

<file path=xl/sharedStrings.xml><?xml version="1.0" encoding="utf-8"?>
<sst xmlns="http://schemas.openxmlformats.org/spreadsheetml/2006/main" count="184" uniqueCount="31">
  <si>
    <t>Наименование муниципальной целевой программы</t>
  </si>
  <si>
    <t>Источник финансирования</t>
  </si>
  <si>
    <t>Всего:</t>
  </si>
  <si>
    <t>федеральный бюджет</t>
  </si>
  <si>
    <t xml:space="preserve">краевой бюджет </t>
  </si>
  <si>
    <t>местный бюджет</t>
  </si>
  <si>
    <t>внебюджетные источники</t>
  </si>
  <si>
    <t>№ п/п</t>
  </si>
  <si>
    <t>Ставропольского края</t>
  </si>
  <si>
    <t>бюджет поселений</t>
  </si>
  <si>
    <t>Безопасный район на 2012-2014годы</t>
  </si>
  <si>
    <t>Предусмотрено к финансированию в бюджете  на текущий год (тыс.руб.)</t>
  </si>
  <si>
    <t>Итого</t>
  </si>
  <si>
    <t>Развитие образования в Благодарненском муниципальном районе Ставропольского края на 2013-2015 годы</t>
  </si>
  <si>
    <t>Развитие муниципальной службы в Благодарненском муниципальном районе Ставропольского края на 2013 – 2015 годы</t>
  </si>
  <si>
    <t>Поддержка малого и среднего предпринимательства в Благодарненском муниципальном районе Ставропольского края  на 2013 - 2015 годы</t>
  </si>
  <si>
    <t>Снижение административных барьеров, оптимизация и повышение качества предоставления государственных и муниципальных услуг в Благодарненском муниципальном районе Ставропольском крае на 2013 - 2015 годы, в том числе на базе многофункциональных центров предоставления государственных и муниципальных услуг в Благодарненском муниципальном районе Ставропольского края</t>
  </si>
  <si>
    <t>администрации Благодарненского муниципального района</t>
  </si>
  <si>
    <t xml:space="preserve">Муниципальная поддержка казачьих обществ Благодарненского района Ставропольского края на 2013 - 2015 годы
</t>
  </si>
  <si>
    <t>Начальник отдела экономического развития</t>
  </si>
  <si>
    <t>Уровень освоения финансовых средств,  выделенных на реализацию мероприятий муниципальных целевых программ Благодарненского муниципального района Ставропольского края за  9 месяцев   2013 года.</t>
  </si>
  <si>
    <t>Объем финансирования, предусмотренный программой на текущий год</t>
  </si>
  <si>
    <t>Охрана окружающей среды на территории Благодарненского района Ставропольского края на 2013– 2015 годы</t>
  </si>
  <si>
    <t>Повышение безопасности дорожного движения в Благодарненском районе Ставропольского края на 2013-2015 годы</t>
  </si>
  <si>
    <t>Кассовые расходы  программы с начала текущего года</t>
  </si>
  <si>
    <t xml:space="preserve">Уровень освоения финансовых средств, выделенных  за  9 месяцев 2013 года  </t>
  </si>
  <si>
    <t>И.Н. Шаруденко</t>
  </si>
  <si>
    <t>Уровень освоения финансовых средств,  выделенных на реализацию мероприятий муниципальных целевых программ Благодарненского муниципального района Ставропольского края на 10 декабря   2013 года.</t>
  </si>
  <si>
    <t>Уровень освоения финансовых средств,  выделенных на реализацию мероприятий муниципальных целевых программ Благодарненского муниципального района Ставропольского края за 2013 год.</t>
  </si>
  <si>
    <t>Предусмотрено к финансированию в бюджете  на текущий год</t>
  </si>
  <si>
    <t>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</si>
</sst>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165" fontId="1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top" wrapText="1" readingOrder="1"/>
    </xf>
    <xf numFmtId="0" fontId="1" fillId="0" borderId="3" xfId="0" applyFont="1" applyFill="1" applyBorder="1" applyAlignment="1">
      <alignment horizontal="left" vertical="top" wrapText="1" readingOrder="1"/>
    </xf>
    <xf numFmtId="0" fontId="1" fillId="0" borderId="4" xfId="0" applyFont="1" applyFill="1" applyBorder="1" applyAlignment="1">
      <alignment horizontal="left" vertical="top" wrapText="1" readingOrder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topLeftCell="A11" zoomScale="60" zoomScaleNormal="86" workbookViewId="0">
      <selection activeCell="E4" sqref="E4"/>
    </sheetView>
  </sheetViews>
  <sheetFormatPr defaultRowHeight="18" x14ac:dyDescent="0.35"/>
  <cols>
    <col min="1" max="1" width="3.6640625" style="2" customWidth="1"/>
    <col min="2" max="2" width="43.109375" style="2" customWidth="1"/>
    <col min="3" max="3" width="30.6640625" style="2" customWidth="1"/>
    <col min="4" max="4" width="21.109375" style="2" customWidth="1"/>
    <col min="5" max="5" width="21.77734375" style="2" customWidth="1"/>
    <col min="6" max="6" width="16.109375" style="2" customWidth="1"/>
    <col min="7" max="7" width="18" style="2" customWidth="1"/>
    <col min="8" max="16384" width="8.88671875" style="2"/>
  </cols>
  <sheetData>
    <row r="1" spans="1:11" ht="46.8" customHeight="1" x14ac:dyDescent="0.35">
      <c r="A1" s="31" t="s">
        <v>28</v>
      </c>
      <c r="B1" s="31"/>
      <c r="C1" s="31"/>
      <c r="D1" s="31"/>
      <c r="E1" s="31"/>
      <c r="F1" s="31"/>
      <c r="G1" s="31"/>
      <c r="H1" s="1"/>
    </row>
    <row r="2" spans="1:11" ht="18.600000000000001" customHeight="1" x14ac:dyDescent="0.35">
      <c r="A2" s="19"/>
      <c r="B2" s="19"/>
      <c r="C2" s="19"/>
      <c r="D2" s="19"/>
      <c r="E2" s="19"/>
      <c r="F2" s="19"/>
      <c r="G2" s="19" t="s">
        <v>30</v>
      </c>
      <c r="H2" s="1"/>
    </row>
    <row r="3" spans="1:11" ht="106.8" customHeight="1" x14ac:dyDescent="0.35">
      <c r="A3" s="3" t="s">
        <v>7</v>
      </c>
      <c r="B3" s="4" t="s">
        <v>0</v>
      </c>
      <c r="C3" s="3" t="s">
        <v>1</v>
      </c>
      <c r="D3" s="3" t="s">
        <v>21</v>
      </c>
      <c r="E3" s="3" t="s">
        <v>29</v>
      </c>
      <c r="F3" s="3" t="s">
        <v>24</v>
      </c>
      <c r="G3" s="3" t="s">
        <v>25</v>
      </c>
      <c r="H3" s="1"/>
      <c r="I3" s="1"/>
      <c r="J3" s="1"/>
      <c r="K3" s="1"/>
    </row>
    <row r="4" spans="1:11" ht="17.399999999999999" customHeight="1" x14ac:dyDescent="0.35">
      <c r="A4" s="32">
        <v>1</v>
      </c>
      <c r="B4" s="33" t="s">
        <v>18</v>
      </c>
      <c r="C4" s="5" t="s">
        <v>2</v>
      </c>
      <c r="D4" s="21">
        <v>100</v>
      </c>
      <c r="E4" s="21">
        <f t="shared" ref="E4:G4" si="0">E7</f>
        <v>100</v>
      </c>
      <c r="F4" s="21">
        <f t="shared" si="0"/>
        <v>100</v>
      </c>
      <c r="G4" s="21">
        <f t="shared" si="0"/>
        <v>100</v>
      </c>
      <c r="H4" s="1"/>
      <c r="I4" s="1"/>
      <c r="J4" s="1"/>
      <c r="K4" s="1"/>
    </row>
    <row r="5" spans="1:11" ht="17.399999999999999" customHeight="1" x14ac:dyDescent="0.35">
      <c r="A5" s="32"/>
      <c r="B5" s="34"/>
      <c r="C5" s="3" t="s">
        <v>3</v>
      </c>
      <c r="D5" s="22"/>
      <c r="E5" s="22"/>
      <c r="F5" s="22"/>
      <c r="G5" s="22"/>
      <c r="H5" s="1"/>
      <c r="I5" s="1"/>
      <c r="J5" s="1"/>
      <c r="K5" s="1"/>
    </row>
    <row r="6" spans="1:11" ht="15" customHeight="1" x14ac:dyDescent="0.35">
      <c r="A6" s="32"/>
      <c r="B6" s="34"/>
      <c r="C6" s="3" t="s">
        <v>4</v>
      </c>
      <c r="D6" s="22"/>
      <c r="E6" s="22"/>
      <c r="F6" s="22"/>
      <c r="G6" s="22"/>
      <c r="H6" s="1"/>
      <c r="I6" s="1"/>
      <c r="J6" s="1"/>
      <c r="K6" s="1"/>
    </row>
    <row r="7" spans="1:11" ht="17.399999999999999" customHeight="1" x14ac:dyDescent="0.35">
      <c r="A7" s="32"/>
      <c r="B7" s="34"/>
      <c r="C7" s="3" t="s">
        <v>5</v>
      </c>
      <c r="D7" s="22">
        <v>100</v>
      </c>
      <c r="E7" s="22">
        <v>100</v>
      </c>
      <c r="F7" s="22">
        <v>100</v>
      </c>
      <c r="G7" s="22">
        <f>F7/D7*100</f>
        <v>100</v>
      </c>
      <c r="H7" s="1"/>
      <c r="I7" s="1"/>
      <c r="J7" s="1"/>
      <c r="K7" s="1"/>
    </row>
    <row r="8" spans="1:11" ht="15.6" customHeight="1" x14ac:dyDescent="0.35">
      <c r="A8" s="32"/>
      <c r="B8" s="35"/>
      <c r="C8" s="3" t="s">
        <v>6</v>
      </c>
      <c r="D8" s="23"/>
      <c r="E8" s="22"/>
      <c r="F8" s="22"/>
      <c r="G8" s="22"/>
      <c r="H8" s="1"/>
      <c r="I8" s="1"/>
      <c r="J8" s="1"/>
      <c r="K8" s="1"/>
    </row>
    <row r="9" spans="1:11" x14ac:dyDescent="0.35">
      <c r="A9" s="32">
        <v>2</v>
      </c>
      <c r="B9" s="28" t="s">
        <v>22</v>
      </c>
      <c r="C9" s="5" t="s">
        <v>2</v>
      </c>
      <c r="D9" s="21">
        <f>D10+D11+D12+D13</f>
        <v>64303.55</v>
      </c>
      <c r="E9" s="21">
        <f>E10+E11+E12+E13</f>
        <v>64303.55</v>
      </c>
      <c r="F9" s="21">
        <f t="shared" ref="F9" si="1">F10+F11+F12+F13</f>
        <v>64303.55</v>
      </c>
      <c r="G9" s="21">
        <f>F9/E9*100</f>
        <v>100</v>
      </c>
      <c r="H9" s="1"/>
      <c r="I9" s="1"/>
      <c r="J9" s="1"/>
      <c r="K9" s="1"/>
    </row>
    <row r="10" spans="1:11" ht="19.2" customHeight="1" x14ac:dyDescent="0.35">
      <c r="A10" s="32"/>
      <c r="B10" s="29"/>
      <c r="C10" s="3" t="s">
        <v>3</v>
      </c>
      <c r="D10" s="22"/>
      <c r="E10" s="22"/>
      <c r="F10" s="22"/>
      <c r="G10" s="22"/>
      <c r="H10" s="1"/>
      <c r="I10" s="1"/>
      <c r="J10" s="1"/>
      <c r="K10" s="1"/>
    </row>
    <row r="11" spans="1:11" ht="18.600000000000001" customHeight="1" x14ac:dyDescent="0.35">
      <c r="A11" s="32"/>
      <c r="B11" s="29"/>
      <c r="C11" s="3" t="s">
        <v>4</v>
      </c>
      <c r="D11" s="22"/>
      <c r="E11" s="22"/>
      <c r="F11" s="22"/>
      <c r="G11" s="22"/>
      <c r="H11" s="1"/>
      <c r="I11" s="1"/>
      <c r="J11" s="1"/>
      <c r="K11" s="1"/>
    </row>
    <row r="12" spans="1:11" ht="19.8" customHeight="1" x14ac:dyDescent="0.35">
      <c r="A12" s="32"/>
      <c r="B12" s="29"/>
      <c r="C12" s="3" t="s">
        <v>5</v>
      </c>
      <c r="D12" s="22">
        <v>50.15</v>
      </c>
      <c r="E12" s="22">
        <v>50.15</v>
      </c>
      <c r="F12" s="22">
        <v>50.15</v>
      </c>
      <c r="G12" s="22">
        <f t="shared" ref="G12:G13" si="2">F12/D12*100</f>
        <v>100</v>
      </c>
      <c r="H12" s="1"/>
      <c r="I12" s="1"/>
      <c r="J12" s="1"/>
      <c r="K12" s="1"/>
    </row>
    <row r="13" spans="1:11" x14ac:dyDescent="0.35">
      <c r="A13" s="32"/>
      <c r="B13" s="30"/>
      <c r="C13" s="3" t="s">
        <v>6</v>
      </c>
      <c r="D13" s="22">
        <v>64253.4</v>
      </c>
      <c r="E13" s="22">
        <v>64253.4</v>
      </c>
      <c r="F13" s="22">
        <v>64253.4</v>
      </c>
      <c r="G13" s="22">
        <f t="shared" si="2"/>
        <v>100</v>
      </c>
      <c r="H13" s="1"/>
      <c r="I13" s="1"/>
      <c r="J13" s="1"/>
      <c r="K13" s="1"/>
    </row>
    <row r="14" spans="1:11" ht="21.6" customHeight="1" x14ac:dyDescent="0.35">
      <c r="A14" s="25">
        <v>3</v>
      </c>
      <c r="B14" s="28" t="s">
        <v>23</v>
      </c>
      <c r="C14" s="5" t="s">
        <v>2</v>
      </c>
      <c r="D14" s="21">
        <f>D15+D16+D17+D18</f>
        <v>6152.54</v>
      </c>
      <c r="E14" s="21">
        <f>E15+E16+E17+E18</f>
        <v>6652.54</v>
      </c>
      <c r="F14" s="21">
        <f>F15+F16+F17+F18</f>
        <v>6260.3220000000001</v>
      </c>
      <c r="G14" s="22">
        <f>F14/E14*100</f>
        <v>94.104236877944373</v>
      </c>
    </row>
    <row r="15" spans="1:11" ht="16.8" customHeight="1" x14ac:dyDescent="0.35">
      <c r="A15" s="26"/>
      <c r="B15" s="29"/>
      <c r="C15" s="3" t="s">
        <v>3</v>
      </c>
      <c r="D15" s="23"/>
      <c r="E15" s="22"/>
      <c r="F15" s="22"/>
      <c r="G15" s="22"/>
    </row>
    <row r="16" spans="1:11" ht="17.399999999999999" customHeight="1" x14ac:dyDescent="0.35">
      <c r="A16" s="26"/>
      <c r="B16" s="29"/>
      <c r="C16" s="3" t="s">
        <v>4</v>
      </c>
      <c r="D16" s="23"/>
      <c r="E16" s="22"/>
      <c r="F16" s="22"/>
      <c r="G16" s="22"/>
    </row>
    <row r="17" spans="1:7" ht="18" customHeight="1" x14ac:dyDescent="0.35">
      <c r="A17" s="26"/>
      <c r="B17" s="29"/>
      <c r="C17" s="3" t="s">
        <v>5</v>
      </c>
      <c r="D17" s="22">
        <v>6057.54</v>
      </c>
      <c r="E17" s="22">
        <v>6557.54</v>
      </c>
      <c r="F17" s="22">
        <v>6165.3220000000001</v>
      </c>
      <c r="G17" s="22">
        <f t="shared" ref="G17:G39" si="3">F17/E17*100</f>
        <v>94.018824132220317</v>
      </c>
    </row>
    <row r="18" spans="1:7" ht="19.8" customHeight="1" x14ac:dyDescent="0.35">
      <c r="A18" s="27"/>
      <c r="B18" s="30"/>
      <c r="C18" s="3" t="s">
        <v>6</v>
      </c>
      <c r="D18" s="22">
        <v>95</v>
      </c>
      <c r="E18" s="22">
        <v>95</v>
      </c>
      <c r="F18" s="22">
        <v>95</v>
      </c>
      <c r="G18" s="22">
        <f t="shared" si="3"/>
        <v>100</v>
      </c>
    </row>
    <row r="19" spans="1:7" ht="16.2" customHeight="1" x14ac:dyDescent="0.35">
      <c r="A19" s="25">
        <v>4</v>
      </c>
      <c r="B19" s="36" t="s">
        <v>15</v>
      </c>
      <c r="C19" s="5" t="s">
        <v>2</v>
      </c>
      <c r="D19" s="21">
        <v>90</v>
      </c>
      <c r="E19" s="21">
        <f>E20+E21+E22+E23</f>
        <v>90</v>
      </c>
      <c r="F19" s="21">
        <f>F20+F21+F22+F23</f>
        <v>0</v>
      </c>
      <c r="G19" s="22">
        <f t="shared" si="3"/>
        <v>0</v>
      </c>
    </row>
    <row r="20" spans="1:7" ht="16.2" customHeight="1" x14ac:dyDescent="0.35">
      <c r="A20" s="26"/>
      <c r="B20" s="36"/>
      <c r="C20" s="3" t="s">
        <v>3</v>
      </c>
      <c r="D20" s="22"/>
      <c r="E20" s="22"/>
      <c r="F20" s="22"/>
      <c r="G20" s="22"/>
    </row>
    <row r="21" spans="1:7" ht="17.399999999999999" customHeight="1" x14ac:dyDescent="0.35">
      <c r="A21" s="26"/>
      <c r="B21" s="36"/>
      <c r="C21" s="3" t="s">
        <v>4</v>
      </c>
      <c r="D21" s="22"/>
      <c r="E21" s="22"/>
      <c r="F21" s="22"/>
      <c r="G21" s="22"/>
    </row>
    <row r="22" spans="1:7" ht="18" customHeight="1" x14ac:dyDescent="0.35">
      <c r="A22" s="26"/>
      <c r="B22" s="36"/>
      <c r="C22" s="3" t="s">
        <v>5</v>
      </c>
      <c r="D22" s="22">
        <v>90</v>
      </c>
      <c r="E22" s="22">
        <v>90</v>
      </c>
      <c r="F22" s="22">
        <v>0</v>
      </c>
      <c r="G22" s="22">
        <f t="shared" si="3"/>
        <v>0</v>
      </c>
    </row>
    <row r="23" spans="1:7" ht="24" customHeight="1" x14ac:dyDescent="0.35">
      <c r="A23" s="27"/>
      <c r="B23" s="36"/>
      <c r="C23" s="3" t="s">
        <v>6</v>
      </c>
      <c r="D23" s="22"/>
      <c r="E23" s="22"/>
      <c r="F23" s="22"/>
      <c r="G23" s="22"/>
    </row>
    <row r="24" spans="1:7" ht="18.600000000000001" customHeight="1" x14ac:dyDescent="0.35">
      <c r="A24" s="25">
        <v>5</v>
      </c>
      <c r="B24" s="36" t="s">
        <v>14</v>
      </c>
      <c r="C24" s="5" t="s">
        <v>2</v>
      </c>
      <c r="D24" s="21">
        <f t="shared" ref="D24:E24" si="4">D27</f>
        <v>200</v>
      </c>
      <c r="E24" s="21">
        <f t="shared" si="4"/>
        <v>200</v>
      </c>
      <c r="F24" s="21">
        <v>196.06299999999999</v>
      </c>
      <c r="G24" s="22">
        <f t="shared" si="3"/>
        <v>98.031499999999994</v>
      </c>
    </row>
    <row r="25" spans="1:7" ht="16.2" customHeight="1" x14ac:dyDescent="0.35">
      <c r="A25" s="26"/>
      <c r="B25" s="36"/>
      <c r="C25" s="3" t="s">
        <v>3</v>
      </c>
      <c r="D25" s="22"/>
      <c r="E25" s="22"/>
      <c r="F25" s="22"/>
      <c r="G25" s="22"/>
    </row>
    <row r="26" spans="1:7" ht="18" customHeight="1" x14ac:dyDescent="0.35">
      <c r="A26" s="26"/>
      <c r="B26" s="36"/>
      <c r="C26" s="3" t="s">
        <v>4</v>
      </c>
      <c r="D26" s="22"/>
      <c r="E26" s="22"/>
      <c r="F26" s="22"/>
      <c r="G26" s="22"/>
    </row>
    <row r="27" spans="1:7" ht="19.2" customHeight="1" x14ac:dyDescent="0.35">
      <c r="A27" s="26"/>
      <c r="B27" s="36"/>
      <c r="C27" s="3" t="s">
        <v>5</v>
      </c>
      <c r="D27" s="22">
        <v>200</v>
      </c>
      <c r="E27" s="22">
        <v>200</v>
      </c>
      <c r="F27" s="22">
        <v>196.06299999999999</v>
      </c>
      <c r="G27" s="22">
        <f t="shared" si="3"/>
        <v>98.031499999999994</v>
      </c>
    </row>
    <row r="28" spans="1:7" x14ac:dyDescent="0.35">
      <c r="A28" s="27"/>
      <c r="B28" s="36"/>
      <c r="C28" s="3" t="s">
        <v>6</v>
      </c>
      <c r="D28" s="22"/>
      <c r="E28" s="22"/>
      <c r="F28" s="22"/>
      <c r="G28" s="22"/>
    </row>
    <row r="29" spans="1:7" x14ac:dyDescent="0.35">
      <c r="A29" s="25">
        <v>6</v>
      </c>
      <c r="B29" s="36" t="s">
        <v>13</v>
      </c>
      <c r="C29" s="5" t="s">
        <v>2</v>
      </c>
      <c r="D29" s="21">
        <f>D32</f>
        <v>42669.01</v>
      </c>
      <c r="E29" s="21">
        <f>E32</f>
        <v>50831.553999999996</v>
      </c>
      <c r="F29" s="21">
        <v>39930.158000000003</v>
      </c>
      <c r="G29" s="21">
        <f t="shared" si="3"/>
        <v>78.55388013516172</v>
      </c>
    </row>
    <row r="30" spans="1:7" ht="16.8" customHeight="1" x14ac:dyDescent="0.35">
      <c r="A30" s="26"/>
      <c r="B30" s="36"/>
      <c r="C30" s="3" t="s">
        <v>3</v>
      </c>
      <c r="D30" s="22"/>
      <c r="E30" s="22"/>
      <c r="F30" s="22"/>
      <c r="G30" s="22"/>
    </row>
    <row r="31" spans="1:7" ht="21" customHeight="1" x14ac:dyDescent="0.35">
      <c r="A31" s="26"/>
      <c r="B31" s="36"/>
      <c r="C31" s="3" t="s">
        <v>4</v>
      </c>
      <c r="D31" s="22"/>
      <c r="E31" s="22"/>
      <c r="F31" s="22"/>
      <c r="G31" s="22"/>
    </row>
    <row r="32" spans="1:7" ht="19.8" customHeight="1" x14ac:dyDescent="0.35">
      <c r="A32" s="26"/>
      <c r="B32" s="36"/>
      <c r="C32" s="3" t="s">
        <v>5</v>
      </c>
      <c r="D32" s="22">
        <v>42669.01</v>
      </c>
      <c r="E32" s="22">
        <v>50831.553999999996</v>
      </c>
      <c r="F32" s="22">
        <v>47969.758999999998</v>
      </c>
      <c r="G32" s="22">
        <f t="shared" si="3"/>
        <v>94.370042277283133</v>
      </c>
    </row>
    <row r="33" spans="1:7" x14ac:dyDescent="0.35">
      <c r="A33" s="27"/>
      <c r="B33" s="36"/>
      <c r="C33" s="3" t="s">
        <v>6</v>
      </c>
      <c r="D33" s="22"/>
      <c r="E33" s="22"/>
      <c r="F33" s="22"/>
      <c r="G33" s="22"/>
    </row>
    <row r="34" spans="1:7" x14ac:dyDescent="0.35">
      <c r="A34" s="32"/>
      <c r="B34" s="36" t="s">
        <v>12</v>
      </c>
      <c r="C34" s="5" t="s">
        <v>2</v>
      </c>
      <c r="D34" s="24">
        <f>D35+D36+D37+D38+D39</f>
        <v>113515.1</v>
      </c>
      <c r="E34" s="24">
        <f t="shared" ref="E34:F34" si="5">E35+E36+E37+E38+E39</f>
        <v>122177.644</v>
      </c>
      <c r="F34" s="24">
        <f t="shared" si="5"/>
        <v>118829.694</v>
      </c>
      <c r="G34" s="21">
        <f t="shared" si="3"/>
        <v>97.259768734777694</v>
      </c>
    </row>
    <row r="35" spans="1:7" ht="16.2" customHeight="1" x14ac:dyDescent="0.35">
      <c r="A35" s="32"/>
      <c r="B35" s="36"/>
      <c r="C35" s="3" t="s">
        <v>3</v>
      </c>
      <c r="D35" s="23"/>
      <c r="E35" s="20"/>
      <c r="F35" s="20"/>
      <c r="G35" s="22"/>
    </row>
    <row r="36" spans="1:7" ht="19.2" customHeight="1" x14ac:dyDescent="0.35">
      <c r="A36" s="32"/>
      <c r="B36" s="36"/>
      <c r="C36" s="3" t="s">
        <v>4</v>
      </c>
      <c r="D36" s="23"/>
      <c r="E36" s="20"/>
      <c r="F36" s="20"/>
      <c r="G36" s="22"/>
    </row>
    <row r="37" spans="1:7" ht="19.8" customHeight="1" x14ac:dyDescent="0.35">
      <c r="A37" s="32"/>
      <c r="B37" s="36"/>
      <c r="C37" s="3" t="s">
        <v>5</v>
      </c>
      <c r="D37" s="20">
        <f>D7+D12+D22+D27+D32+D17</f>
        <v>49166.700000000004</v>
      </c>
      <c r="E37" s="20">
        <f t="shared" ref="E37:F37" si="6">E7+E12+E22+E27+E32+E17</f>
        <v>57829.243999999999</v>
      </c>
      <c r="F37" s="20">
        <f t="shared" si="6"/>
        <v>54481.294000000002</v>
      </c>
      <c r="G37" s="22">
        <f t="shared" si="3"/>
        <v>94.210628103663268</v>
      </c>
    </row>
    <row r="38" spans="1:7" ht="19.8" customHeight="1" x14ac:dyDescent="0.35">
      <c r="A38" s="32"/>
      <c r="B38" s="36"/>
      <c r="C38" s="3" t="s">
        <v>9</v>
      </c>
      <c r="D38" s="23"/>
      <c r="E38" s="20">
        <v>0</v>
      </c>
      <c r="F38" s="20"/>
      <c r="G38" s="22"/>
    </row>
    <row r="39" spans="1:7" x14ac:dyDescent="0.35">
      <c r="A39" s="32"/>
      <c r="B39" s="36"/>
      <c r="C39" s="3" t="s">
        <v>6</v>
      </c>
      <c r="D39" s="20">
        <f>D33+D28+D23+D18+D13++D8</f>
        <v>64348.4</v>
      </c>
      <c r="E39" s="20">
        <f t="shared" ref="E39:F39" si="7">E33+E28+E23+E18+E13++E8</f>
        <v>64348.4</v>
      </c>
      <c r="F39" s="20">
        <f t="shared" si="7"/>
        <v>64348.4</v>
      </c>
      <c r="G39" s="22">
        <f t="shared" si="3"/>
        <v>100</v>
      </c>
    </row>
    <row r="40" spans="1:7" x14ac:dyDescent="0.35">
      <c r="A40" s="14"/>
      <c r="B40" s="15"/>
      <c r="C40" s="16"/>
      <c r="D40" s="16"/>
      <c r="E40" s="17"/>
      <c r="F40" s="17"/>
      <c r="G40" s="17"/>
    </row>
    <row r="41" spans="1:7" x14ac:dyDescent="0.35">
      <c r="B41" s="2" t="s">
        <v>19</v>
      </c>
    </row>
    <row r="42" spans="1:7" x14ac:dyDescent="0.35">
      <c r="B42" s="2" t="s">
        <v>17</v>
      </c>
    </row>
    <row r="43" spans="1:7" x14ac:dyDescent="0.35">
      <c r="B43" s="2" t="s">
        <v>8</v>
      </c>
      <c r="E43" s="37" t="s">
        <v>26</v>
      </c>
      <c r="F43" s="37"/>
      <c r="G43" s="37"/>
    </row>
  </sheetData>
  <mergeCells count="16">
    <mergeCell ref="A34:A39"/>
    <mergeCell ref="B34:B39"/>
    <mergeCell ref="E43:G43"/>
    <mergeCell ref="A19:A23"/>
    <mergeCell ref="B19:B23"/>
    <mergeCell ref="A24:A28"/>
    <mergeCell ref="B24:B28"/>
    <mergeCell ref="A29:A33"/>
    <mergeCell ref="B29:B33"/>
    <mergeCell ref="A14:A18"/>
    <mergeCell ref="B14:B18"/>
    <mergeCell ref="A1:G1"/>
    <mergeCell ref="A4:A8"/>
    <mergeCell ref="B4:B8"/>
    <mergeCell ref="A9:A13"/>
    <mergeCell ref="B9:B1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" manualBreakCount="1">
    <brk id="2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20" zoomScale="86" zoomScaleNormal="86" workbookViewId="0">
      <selection activeCell="A33" sqref="A33:G37"/>
    </sheetView>
  </sheetViews>
  <sheetFormatPr defaultRowHeight="18" x14ac:dyDescent="0.35"/>
  <cols>
    <col min="1" max="1" width="3.6640625" style="2" customWidth="1"/>
    <col min="2" max="2" width="43.109375" style="2" customWidth="1"/>
    <col min="3" max="3" width="30.6640625" style="2" customWidth="1"/>
    <col min="4" max="4" width="21.109375" style="2" customWidth="1"/>
    <col min="5" max="5" width="24" style="2" customWidth="1"/>
    <col min="6" max="6" width="14.5546875" style="2" customWidth="1"/>
    <col min="7" max="7" width="16.5546875" style="2" customWidth="1"/>
    <col min="8" max="16384" width="8.88671875" style="2"/>
  </cols>
  <sheetData>
    <row r="1" spans="1:11" ht="46.8" customHeight="1" x14ac:dyDescent="0.35">
      <c r="A1" s="31" t="s">
        <v>27</v>
      </c>
      <c r="B1" s="31"/>
      <c r="C1" s="31"/>
      <c r="D1" s="31"/>
      <c r="E1" s="31"/>
      <c r="F1" s="31"/>
      <c r="G1" s="31"/>
      <c r="H1" s="1"/>
    </row>
    <row r="2" spans="1:11" ht="106.8" customHeight="1" x14ac:dyDescent="0.35">
      <c r="A2" s="3" t="s">
        <v>7</v>
      </c>
      <c r="B2" s="4" t="s">
        <v>0</v>
      </c>
      <c r="C2" s="3" t="s">
        <v>1</v>
      </c>
      <c r="D2" s="3" t="s">
        <v>21</v>
      </c>
      <c r="E2" s="3" t="s">
        <v>11</v>
      </c>
      <c r="F2" s="3" t="s">
        <v>24</v>
      </c>
      <c r="G2" s="3" t="s">
        <v>25</v>
      </c>
      <c r="H2" s="1"/>
      <c r="I2" s="1"/>
      <c r="J2" s="1"/>
      <c r="K2" s="1"/>
    </row>
    <row r="3" spans="1:11" ht="17.399999999999999" customHeight="1" x14ac:dyDescent="0.35">
      <c r="A3" s="32">
        <v>1</v>
      </c>
      <c r="B3" s="33" t="s">
        <v>18</v>
      </c>
      <c r="C3" s="5" t="s">
        <v>2</v>
      </c>
      <c r="D3" s="6">
        <v>100</v>
      </c>
      <c r="E3" s="6">
        <f t="shared" ref="E3:G3" si="0">E6</f>
        <v>100</v>
      </c>
      <c r="F3" s="6">
        <f t="shared" si="0"/>
        <v>40</v>
      </c>
      <c r="G3" s="6">
        <f t="shared" si="0"/>
        <v>40</v>
      </c>
      <c r="H3" s="1"/>
      <c r="I3" s="1"/>
      <c r="J3" s="1"/>
      <c r="K3" s="1"/>
    </row>
    <row r="4" spans="1:11" ht="17.399999999999999" customHeight="1" x14ac:dyDescent="0.35">
      <c r="A4" s="32"/>
      <c r="B4" s="34"/>
      <c r="C4" s="3" t="s">
        <v>3</v>
      </c>
      <c r="D4" s="7"/>
      <c r="E4" s="4"/>
      <c r="F4" s="4"/>
      <c r="G4" s="4"/>
      <c r="H4" s="1"/>
      <c r="I4" s="1"/>
      <c r="J4" s="1"/>
      <c r="K4" s="1"/>
    </row>
    <row r="5" spans="1:11" ht="15" customHeight="1" x14ac:dyDescent="0.35">
      <c r="A5" s="32"/>
      <c r="B5" s="34"/>
      <c r="C5" s="3" t="s">
        <v>4</v>
      </c>
      <c r="D5" s="7"/>
      <c r="E5" s="4"/>
      <c r="F5" s="4"/>
      <c r="G5" s="4"/>
      <c r="H5" s="1"/>
      <c r="I5" s="1"/>
      <c r="J5" s="1"/>
      <c r="K5" s="1"/>
    </row>
    <row r="6" spans="1:11" ht="17.399999999999999" customHeight="1" x14ac:dyDescent="0.35">
      <c r="A6" s="32"/>
      <c r="B6" s="34"/>
      <c r="C6" s="3" t="s">
        <v>5</v>
      </c>
      <c r="D6" s="7">
        <v>100</v>
      </c>
      <c r="E6" s="7">
        <v>100</v>
      </c>
      <c r="F6" s="7">
        <v>40</v>
      </c>
      <c r="G6" s="7">
        <f>F6/D6*100</f>
        <v>40</v>
      </c>
      <c r="H6" s="1"/>
      <c r="I6" s="1"/>
      <c r="J6" s="1"/>
      <c r="K6" s="1"/>
    </row>
    <row r="7" spans="1:11" ht="15.6" customHeight="1" x14ac:dyDescent="0.35">
      <c r="A7" s="32"/>
      <c r="B7" s="35"/>
      <c r="C7" s="3" t="s">
        <v>6</v>
      </c>
      <c r="D7" s="3"/>
      <c r="E7" s="4"/>
      <c r="F7" s="4"/>
      <c r="G7" s="4"/>
      <c r="H7" s="1"/>
      <c r="I7" s="1"/>
      <c r="J7" s="1"/>
      <c r="K7" s="1"/>
    </row>
    <row r="8" spans="1:11" x14ac:dyDescent="0.35">
      <c r="A8" s="32">
        <v>2</v>
      </c>
      <c r="B8" s="28" t="s">
        <v>22</v>
      </c>
      <c r="C8" s="5" t="s">
        <v>2</v>
      </c>
      <c r="D8" s="8">
        <f>D9+D10+D11+D12</f>
        <v>64303.55</v>
      </c>
      <c r="E8" s="8">
        <f>E9+E10+E11+E12</f>
        <v>64303.55</v>
      </c>
      <c r="F8" s="8">
        <f t="shared" ref="F8" si="1">F9+F10+F11+F12</f>
        <v>61074.07</v>
      </c>
      <c r="G8" s="6">
        <f>F8/E8*100</f>
        <v>94.977757837631032</v>
      </c>
      <c r="H8" s="1"/>
      <c r="I8" s="1"/>
      <c r="J8" s="1"/>
      <c r="K8" s="1"/>
    </row>
    <row r="9" spans="1:11" ht="19.2" customHeight="1" x14ac:dyDescent="0.35">
      <c r="A9" s="32"/>
      <c r="B9" s="29"/>
      <c r="C9" s="3" t="s">
        <v>3</v>
      </c>
      <c r="D9" s="4"/>
      <c r="E9" s="4"/>
      <c r="F9" s="4"/>
      <c r="G9" s="4"/>
      <c r="H9" s="1"/>
      <c r="I9" s="1"/>
      <c r="J9" s="1"/>
      <c r="K9" s="1"/>
    </row>
    <row r="10" spans="1:11" ht="18.600000000000001" customHeight="1" x14ac:dyDescent="0.35">
      <c r="A10" s="32"/>
      <c r="B10" s="29"/>
      <c r="C10" s="3" t="s">
        <v>4</v>
      </c>
      <c r="D10" s="4"/>
      <c r="E10" s="4"/>
      <c r="F10" s="4"/>
      <c r="G10" s="4"/>
      <c r="H10" s="1"/>
      <c r="I10" s="1"/>
      <c r="J10" s="1"/>
      <c r="K10" s="1"/>
    </row>
    <row r="11" spans="1:11" ht="19.8" customHeight="1" x14ac:dyDescent="0.35">
      <c r="A11" s="32"/>
      <c r="B11" s="29"/>
      <c r="C11" s="3" t="s">
        <v>5</v>
      </c>
      <c r="D11" s="7">
        <v>50.15</v>
      </c>
      <c r="E11" s="4">
        <v>50.15</v>
      </c>
      <c r="F11" s="4">
        <v>50.15</v>
      </c>
      <c r="G11" s="7">
        <f t="shared" ref="G11:G13" si="2">F11/D11*100</f>
        <v>100</v>
      </c>
      <c r="H11" s="1"/>
      <c r="I11" s="1"/>
      <c r="J11" s="1"/>
      <c r="K11" s="1"/>
    </row>
    <row r="12" spans="1:11" x14ac:dyDescent="0.35">
      <c r="A12" s="32"/>
      <c r="B12" s="30"/>
      <c r="C12" s="3" t="s">
        <v>6</v>
      </c>
      <c r="D12" s="7">
        <v>64253.4</v>
      </c>
      <c r="E12" s="4">
        <v>64253.4</v>
      </c>
      <c r="F12" s="4">
        <v>61023.92</v>
      </c>
      <c r="G12" s="7">
        <f t="shared" si="2"/>
        <v>94.973837960325838</v>
      </c>
      <c r="H12" s="1"/>
      <c r="I12" s="1"/>
      <c r="J12" s="1"/>
      <c r="K12" s="1"/>
    </row>
    <row r="13" spans="1:11" ht="21.6" customHeight="1" x14ac:dyDescent="0.35">
      <c r="A13" s="25">
        <v>3</v>
      </c>
      <c r="B13" s="28" t="s">
        <v>23</v>
      </c>
      <c r="C13" s="5" t="s">
        <v>2</v>
      </c>
      <c r="D13" s="6">
        <f>D14+D15+D16+D17</f>
        <v>6152.54</v>
      </c>
      <c r="E13" s="6">
        <f>E14+E15+E16+E17</f>
        <v>6652.54</v>
      </c>
      <c r="F13" s="6">
        <f>F14+F15+F16+F17</f>
        <v>6086.19</v>
      </c>
      <c r="G13" s="6">
        <f t="shared" si="2"/>
        <v>98.921583606120393</v>
      </c>
    </row>
    <row r="14" spans="1:11" ht="16.8" customHeight="1" x14ac:dyDescent="0.35">
      <c r="A14" s="26"/>
      <c r="B14" s="29"/>
      <c r="C14" s="3" t="s">
        <v>3</v>
      </c>
      <c r="D14" s="3"/>
      <c r="E14" s="4"/>
      <c r="F14" s="4"/>
      <c r="G14" s="4"/>
    </row>
    <row r="15" spans="1:11" ht="17.399999999999999" customHeight="1" x14ac:dyDescent="0.35">
      <c r="A15" s="26"/>
      <c r="B15" s="29"/>
      <c r="C15" s="3" t="s">
        <v>4</v>
      </c>
      <c r="D15" s="3"/>
      <c r="E15" s="4"/>
      <c r="F15" s="4"/>
      <c r="G15" s="4"/>
    </row>
    <row r="16" spans="1:11" ht="18" customHeight="1" x14ac:dyDescent="0.35">
      <c r="A16" s="26"/>
      <c r="B16" s="29"/>
      <c r="C16" s="3" t="s">
        <v>5</v>
      </c>
      <c r="D16" s="4">
        <v>6057.54</v>
      </c>
      <c r="E16" s="4">
        <v>6557.54</v>
      </c>
      <c r="F16" s="4">
        <v>6001.19</v>
      </c>
      <c r="G16" s="7">
        <f t="shared" ref="G16:G18" si="3">F16/D16*100</f>
        <v>99.069754388745253</v>
      </c>
    </row>
    <row r="17" spans="1:7" ht="19.8" customHeight="1" x14ac:dyDescent="0.35">
      <c r="A17" s="27"/>
      <c r="B17" s="30"/>
      <c r="C17" s="3" t="s">
        <v>6</v>
      </c>
      <c r="D17" s="7">
        <v>95</v>
      </c>
      <c r="E17" s="7">
        <v>95</v>
      </c>
      <c r="F17" s="7">
        <v>85</v>
      </c>
      <c r="G17" s="7">
        <f t="shared" si="3"/>
        <v>89.473684210526315</v>
      </c>
    </row>
    <row r="18" spans="1:7" ht="16.2" customHeight="1" x14ac:dyDescent="0.35">
      <c r="A18" s="25">
        <v>4</v>
      </c>
      <c r="B18" s="36" t="s">
        <v>15</v>
      </c>
      <c r="C18" s="5" t="s">
        <v>2</v>
      </c>
      <c r="D18" s="8">
        <v>90</v>
      </c>
      <c r="E18" s="6">
        <f>E19+E20+E21+E22</f>
        <v>90</v>
      </c>
      <c r="F18" s="6">
        <f>F19+F20+F21+F22</f>
        <v>0</v>
      </c>
      <c r="G18" s="6">
        <f t="shared" si="3"/>
        <v>0</v>
      </c>
    </row>
    <row r="19" spans="1:7" ht="16.2" customHeight="1" x14ac:dyDescent="0.35">
      <c r="A19" s="26"/>
      <c r="B19" s="36"/>
      <c r="C19" s="3" t="s">
        <v>3</v>
      </c>
      <c r="D19" s="4"/>
      <c r="E19" s="4"/>
      <c r="F19" s="4"/>
      <c r="G19" s="4"/>
    </row>
    <row r="20" spans="1:7" ht="17.399999999999999" customHeight="1" x14ac:dyDescent="0.35">
      <c r="A20" s="26"/>
      <c r="B20" s="36"/>
      <c r="C20" s="3" t="s">
        <v>4</v>
      </c>
      <c r="D20" s="4"/>
      <c r="E20" s="4"/>
      <c r="F20" s="4"/>
      <c r="G20" s="4"/>
    </row>
    <row r="21" spans="1:7" ht="18" customHeight="1" x14ac:dyDescent="0.35">
      <c r="A21" s="26"/>
      <c r="B21" s="36"/>
      <c r="C21" s="3" t="s">
        <v>5</v>
      </c>
      <c r="D21" s="7">
        <v>90</v>
      </c>
      <c r="E21" s="7">
        <v>90</v>
      </c>
      <c r="F21" s="4">
        <v>0</v>
      </c>
      <c r="G21" s="4">
        <v>0</v>
      </c>
    </row>
    <row r="22" spans="1:7" ht="24" customHeight="1" x14ac:dyDescent="0.35">
      <c r="A22" s="27"/>
      <c r="B22" s="36"/>
      <c r="C22" s="3" t="s">
        <v>6</v>
      </c>
      <c r="D22" s="4"/>
      <c r="E22" s="4"/>
      <c r="F22" s="4"/>
      <c r="G22" s="4"/>
    </row>
    <row r="23" spans="1:7" ht="18.600000000000001" customHeight="1" x14ac:dyDescent="0.35">
      <c r="A23" s="25">
        <v>5</v>
      </c>
      <c r="B23" s="36" t="s">
        <v>14</v>
      </c>
      <c r="C23" s="5" t="s">
        <v>2</v>
      </c>
      <c r="D23" s="6">
        <f t="shared" ref="D23:F23" si="4">D26</f>
        <v>200</v>
      </c>
      <c r="E23" s="6">
        <f t="shared" si="4"/>
        <v>200</v>
      </c>
      <c r="F23" s="6">
        <f t="shared" si="4"/>
        <v>117.26600000000001</v>
      </c>
      <c r="G23" s="6">
        <f>F23/D23*100</f>
        <v>58.633000000000003</v>
      </c>
    </row>
    <row r="24" spans="1:7" ht="16.2" customHeight="1" x14ac:dyDescent="0.35">
      <c r="A24" s="26"/>
      <c r="B24" s="36"/>
      <c r="C24" s="3" t="s">
        <v>3</v>
      </c>
      <c r="D24" s="4"/>
      <c r="E24" s="4"/>
      <c r="F24" s="4"/>
      <c r="G24" s="4"/>
    </row>
    <row r="25" spans="1:7" ht="18" customHeight="1" x14ac:dyDescent="0.35">
      <c r="A25" s="26"/>
      <c r="B25" s="36"/>
      <c r="C25" s="3" t="s">
        <v>4</v>
      </c>
      <c r="D25" s="4"/>
      <c r="E25" s="4"/>
      <c r="F25" s="4"/>
      <c r="G25" s="4"/>
    </row>
    <row r="26" spans="1:7" ht="19.2" customHeight="1" x14ac:dyDescent="0.35">
      <c r="A26" s="26"/>
      <c r="B26" s="36"/>
      <c r="C26" s="3" t="s">
        <v>5</v>
      </c>
      <c r="D26" s="7">
        <v>200</v>
      </c>
      <c r="E26" s="7">
        <v>200</v>
      </c>
      <c r="F26" s="4">
        <v>117.26600000000001</v>
      </c>
      <c r="G26" s="6">
        <f>F26/D26*100</f>
        <v>58.633000000000003</v>
      </c>
    </row>
    <row r="27" spans="1:7" x14ac:dyDescent="0.35">
      <c r="A27" s="27"/>
      <c r="B27" s="36"/>
      <c r="C27" s="3" t="s">
        <v>6</v>
      </c>
      <c r="D27" s="4"/>
      <c r="E27" s="4"/>
      <c r="F27" s="4"/>
      <c r="G27" s="4"/>
    </row>
    <row r="28" spans="1:7" x14ac:dyDescent="0.35">
      <c r="A28" s="25">
        <v>6</v>
      </c>
      <c r="B28" s="36" t="s">
        <v>13</v>
      </c>
      <c r="C28" s="5" t="s">
        <v>2</v>
      </c>
      <c r="D28" s="8">
        <f>D31</f>
        <v>42669.01</v>
      </c>
      <c r="E28" s="8">
        <f>E31</f>
        <v>50831.553999999996</v>
      </c>
      <c r="F28" s="8">
        <v>39930.158000000003</v>
      </c>
      <c r="G28" s="7">
        <f>F28/D28*100</f>
        <v>93.581168159279997</v>
      </c>
    </row>
    <row r="29" spans="1:7" ht="16.8" customHeight="1" x14ac:dyDescent="0.35">
      <c r="A29" s="26"/>
      <c r="B29" s="36"/>
      <c r="C29" s="3" t="s">
        <v>3</v>
      </c>
      <c r="D29" s="4"/>
      <c r="E29" s="4"/>
      <c r="F29" s="4"/>
      <c r="G29" s="4"/>
    </row>
    <row r="30" spans="1:7" ht="21" customHeight="1" x14ac:dyDescent="0.35">
      <c r="A30" s="26"/>
      <c r="B30" s="36"/>
      <c r="C30" s="3" t="s">
        <v>4</v>
      </c>
      <c r="D30" s="4"/>
      <c r="E30" s="4"/>
      <c r="F30" s="4"/>
      <c r="G30" s="4"/>
    </row>
    <row r="31" spans="1:7" ht="19.8" customHeight="1" x14ac:dyDescent="0.35">
      <c r="A31" s="26"/>
      <c r="B31" s="36"/>
      <c r="C31" s="3" t="s">
        <v>5</v>
      </c>
      <c r="D31" s="4">
        <v>42669.01</v>
      </c>
      <c r="E31" s="4">
        <v>50831.553999999996</v>
      </c>
      <c r="F31" s="4">
        <v>39930.158000000003</v>
      </c>
      <c r="G31" s="6">
        <f>F31/D31*100</f>
        <v>93.581168159279997</v>
      </c>
    </row>
    <row r="32" spans="1:7" x14ac:dyDescent="0.35">
      <c r="A32" s="27"/>
      <c r="B32" s="36"/>
      <c r="C32" s="3" t="s">
        <v>6</v>
      </c>
      <c r="D32" s="4"/>
      <c r="E32" s="4"/>
      <c r="F32" s="4"/>
      <c r="G32" s="4"/>
    </row>
    <row r="33" spans="1:7" ht="31.2" customHeight="1" x14ac:dyDescent="0.35">
      <c r="A33" s="25">
        <v>7</v>
      </c>
      <c r="B33" s="38" t="s">
        <v>16</v>
      </c>
      <c r="C33" s="5" t="s">
        <v>2</v>
      </c>
      <c r="D33" s="6">
        <v>0</v>
      </c>
      <c r="E33" s="6"/>
      <c r="F33" s="6">
        <v>0</v>
      </c>
      <c r="G33" s="6">
        <v>0</v>
      </c>
    </row>
    <row r="34" spans="1:7" ht="29.4" customHeight="1" x14ac:dyDescent="0.35">
      <c r="A34" s="26"/>
      <c r="B34" s="39"/>
      <c r="C34" s="3" t="s">
        <v>3</v>
      </c>
      <c r="D34" s="6">
        <v>0</v>
      </c>
      <c r="E34" s="6"/>
      <c r="F34" s="6">
        <v>0</v>
      </c>
      <c r="G34" s="6">
        <v>0</v>
      </c>
    </row>
    <row r="35" spans="1:7" ht="38.4" customHeight="1" x14ac:dyDescent="0.35">
      <c r="A35" s="26"/>
      <c r="B35" s="39"/>
      <c r="C35" s="3" t="s">
        <v>4</v>
      </c>
      <c r="D35" s="6">
        <v>0</v>
      </c>
      <c r="E35" s="6"/>
      <c r="F35" s="6">
        <v>0</v>
      </c>
      <c r="G35" s="6">
        <v>0</v>
      </c>
    </row>
    <row r="36" spans="1:7" ht="40.799999999999997" customHeight="1" x14ac:dyDescent="0.35">
      <c r="A36" s="26"/>
      <c r="B36" s="39"/>
      <c r="C36" s="3" t="s">
        <v>5</v>
      </c>
      <c r="D36" s="6">
        <v>0</v>
      </c>
      <c r="E36" s="6"/>
      <c r="F36" s="6">
        <v>0</v>
      </c>
      <c r="G36" s="6">
        <v>0</v>
      </c>
    </row>
    <row r="37" spans="1:7" ht="48" customHeight="1" x14ac:dyDescent="0.35">
      <c r="A37" s="27"/>
      <c r="B37" s="40"/>
      <c r="C37" s="3" t="s">
        <v>6</v>
      </c>
      <c r="D37" s="6">
        <v>0</v>
      </c>
      <c r="E37" s="6"/>
      <c r="F37" s="6">
        <v>0</v>
      </c>
      <c r="G37" s="6">
        <v>0</v>
      </c>
    </row>
    <row r="38" spans="1:7" x14ac:dyDescent="0.35">
      <c r="A38" s="32"/>
      <c r="B38" s="36" t="s">
        <v>12</v>
      </c>
      <c r="C38" s="5" t="s">
        <v>2</v>
      </c>
      <c r="D38" s="10">
        <f>D39+D40+D41+D42+D43</f>
        <v>113515.1</v>
      </c>
      <c r="E38" s="9">
        <f t="shared" ref="E38:F38" si="5">E39+E40+E41+E42+E43</f>
        <v>122177.644</v>
      </c>
      <c r="F38" s="9">
        <f t="shared" si="5"/>
        <v>107247.68400000001</v>
      </c>
      <c r="G38" s="6">
        <f>F38/D38*100</f>
        <v>94.478782117973736</v>
      </c>
    </row>
    <row r="39" spans="1:7" ht="16.2" customHeight="1" x14ac:dyDescent="0.35">
      <c r="A39" s="32"/>
      <c r="B39" s="36"/>
      <c r="C39" s="3" t="s">
        <v>3</v>
      </c>
      <c r="D39" s="3"/>
      <c r="E39" s="18"/>
      <c r="F39" s="18"/>
      <c r="G39" s="12"/>
    </row>
    <row r="40" spans="1:7" ht="19.2" customHeight="1" x14ac:dyDescent="0.35">
      <c r="A40" s="32"/>
      <c r="B40" s="36"/>
      <c r="C40" s="3" t="s">
        <v>4</v>
      </c>
      <c r="D40" s="3"/>
      <c r="E40" s="18"/>
      <c r="F40" s="18"/>
      <c r="G40" s="12"/>
    </row>
    <row r="41" spans="1:7" ht="19.8" customHeight="1" x14ac:dyDescent="0.35">
      <c r="A41" s="32"/>
      <c r="B41" s="36"/>
      <c r="C41" s="3" t="s">
        <v>5</v>
      </c>
      <c r="D41" s="13">
        <f>D6+D11+D21+D26+D31+D16</f>
        <v>49166.700000000004</v>
      </c>
      <c r="E41" s="13">
        <f t="shared" ref="E41:F41" si="6">E6+E11+E21+E26+E31+E16</f>
        <v>57829.243999999999</v>
      </c>
      <c r="F41" s="13">
        <f t="shared" si="6"/>
        <v>46138.764000000003</v>
      </c>
      <c r="G41" s="7">
        <f>F41/D41*100</f>
        <v>93.841490276955739</v>
      </c>
    </row>
    <row r="42" spans="1:7" ht="19.8" customHeight="1" x14ac:dyDescent="0.35">
      <c r="A42" s="32"/>
      <c r="B42" s="36"/>
      <c r="C42" s="3" t="s">
        <v>9</v>
      </c>
      <c r="D42" s="3"/>
      <c r="E42" s="18">
        <v>0</v>
      </c>
      <c r="F42" s="18"/>
      <c r="G42" s="12"/>
    </row>
    <row r="43" spans="1:7" x14ac:dyDescent="0.35">
      <c r="A43" s="32"/>
      <c r="B43" s="36"/>
      <c r="C43" s="3" t="s">
        <v>6</v>
      </c>
      <c r="D43" s="13">
        <f>D32+D27+D22+D17+D12++D7</f>
        <v>64348.4</v>
      </c>
      <c r="E43" s="13">
        <f t="shared" ref="E43:F43" si="7">E32+E27+E22+E17+E12++E7</f>
        <v>64348.4</v>
      </c>
      <c r="F43" s="13">
        <f t="shared" si="7"/>
        <v>61108.92</v>
      </c>
      <c r="G43" s="6">
        <f>F43/D43*100</f>
        <v>94.965717873327065</v>
      </c>
    </row>
    <row r="44" spans="1:7" x14ac:dyDescent="0.35">
      <c r="A44" s="14"/>
      <c r="B44" s="15"/>
      <c r="C44" s="16"/>
      <c r="D44" s="16"/>
      <c r="E44" s="17"/>
      <c r="F44" s="17"/>
      <c r="G44" s="17"/>
    </row>
    <row r="45" spans="1:7" x14ac:dyDescent="0.35">
      <c r="B45" s="2" t="s">
        <v>19</v>
      </c>
    </row>
    <row r="46" spans="1:7" x14ac:dyDescent="0.35">
      <c r="B46" s="2" t="s">
        <v>17</v>
      </c>
    </row>
    <row r="47" spans="1:7" x14ac:dyDescent="0.35">
      <c r="B47" s="2" t="s">
        <v>8</v>
      </c>
      <c r="E47" s="37" t="s">
        <v>26</v>
      </c>
      <c r="F47" s="37"/>
      <c r="G47" s="37"/>
    </row>
  </sheetData>
  <mergeCells count="18">
    <mergeCell ref="A18:A22"/>
    <mergeCell ref="B18:B22"/>
    <mergeCell ref="A23:A27"/>
    <mergeCell ref="B23:B27"/>
    <mergeCell ref="A28:A32"/>
    <mergeCell ref="B28:B32"/>
    <mergeCell ref="A13:A17"/>
    <mergeCell ref="B13:B17"/>
    <mergeCell ref="A1:G1"/>
    <mergeCell ref="A3:A7"/>
    <mergeCell ref="B3:B7"/>
    <mergeCell ref="A8:A12"/>
    <mergeCell ref="B8:B12"/>
    <mergeCell ref="A33:A37"/>
    <mergeCell ref="B33:B37"/>
    <mergeCell ref="A38:A43"/>
    <mergeCell ref="B38:B43"/>
    <mergeCell ref="E47:G47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="86" zoomScaleNormal="86" workbookViewId="0">
      <selection activeCell="B13" sqref="B13:B17"/>
    </sheetView>
  </sheetViews>
  <sheetFormatPr defaultRowHeight="18" x14ac:dyDescent="0.35"/>
  <cols>
    <col min="1" max="1" width="3.6640625" style="2" customWidth="1"/>
    <col min="2" max="2" width="43.109375" style="2" customWidth="1"/>
    <col min="3" max="3" width="30.6640625" style="2" customWidth="1"/>
    <col min="4" max="4" width="21.44140625" style="2" customWidth="1"/>
    <col min="5" max="5" width="19.77734375" style="2" customWidth="1"/>
    <col min="6" max="6" width="14.5546875" style="2" customWidth="1"/>
    <col min="7" max="7" width="16.5546875" style="2" customWidth="1"/>
    <col min="8" max="16384" width="8.88671875" style="2"/>
  </cols>
  <sheetData>
    <row r="1" spans="1:11" ht="46.8" customHeight="1" x14ac:dyDescent="0.35">
      <c r="A1" s="31" t="s">
        <v>20</v>
      </c>
      <c r="B1" s="31"/>
      <c r="C1" s="31"/>
      <c r="D1" s="31"/>
      <c r="E1" s="31"/>
      <c r="F1" s="31"/>
      <c r="G1" s="31"/>
      <c r="H1" s="1"/>
    </row>
    <row r="2" spans="1:11" ht="106.8" customHeight="1" x14ac:dyDescent="0.35">
      <c r="A2" s="3" t="s">
        <v>7</v>
      </c>
      <c r="B2" s="4" t="s">
        <v>0</v>
      </c>
      <c r="C2" s="3" t="s">
        <v>1</v>
      </c>
      <c r="D2" s="3" t="s">
        <v>21</v>
      </c>
      <c r="E2" s="3" t="s">
        <v>11</v>
      </c>
      <c r="F2" s="3" t="s">
        <v>24</v>
      </c>
      <c r="G2" s="3" t="s">
        <v>25</v>
      </c>
      <c r="H2" s="1"/>
      <c r="I2" s="1"/>
      <c r="J2" s="1"/>
      <c r="K2" s="1"/>
    </row>
    <row r="3" spans="1:11" ht="17.399999999999999" customHeight="1" x14ac:dyDescent="0.35">
      <c r="A3" s="32">
        <v>1</v>
      </c>
      <c r="B3" s="33" t="s">
        <v>18</v>
      </c>
      <c r="C3" s="5" t="s">
        <v>2</v>
      </c>
      <c r="D3" s="6">
        <v>100</v>
      </c>
      <c r="E3" s="6">
        <f t="shared" ref="E3:G3" si="0">E6</f>
        <v>100</v>
      </c>
      <c r="F3" s="6">
        <f t="shared" si="0"/>
        <v>0</v>
      </c>
      <c r="G3" s="6">
        <f t="shared" si="0"/>
        <v>0</v>
      </c>
      <c r="H3" s="1"/>
      <c r="I3" s="1"/>
      <c r="J3" s="1"/>
      <c r="K3" s="1"/>
    </row>
    <row r="4" spans="1:11" ht="17.399999999999999" customHeight="1" x14ac:dyDescent="0.35">
      <c r="A4" s="32"/>
      <c r="B4" s="34"/>
      <c r="C4" s="3" t="s">
        <v>3</v>
      </c>
      <c r="D4" s="7"/>
      <c r="E4" s="4"/>
      <c r="F4" s="4"/>
      <c r="G4" s="4"/>
      <c r="H4" s="1"/>
      <c r="I4" s="1"/>
      <c r="J4" s="1"/>
      <c r="K4" s="1"/>
    </row>
    <row r="5" spans="1:11" ht="15" customHeight="1" x14ac:dyDescent="0.35">
      <c r="A5" s="32"/>
      <c r="B5" s="34"/>
      <c r="C5" s="3" t="s">
        <v>4</v>
      </c>
      <c r="D5" s="7"/>
      <c r="E5" s="4"/>
      <c r="F5" s="4"/>
      <c r="G5" s="4"/>
      <c r="H5" s="1"/>
      <c r="I5" s="1"/>
      <c r="J5" s="1"/>
      <c r="K5" s="1"/>
    </row>
    <row r="6" spans="1:11" ht="17.399999999999999" customHeight="1" x14ac:dyDescent="0.35">
      <c r="A6" s="32"/>
      <c r="B6" s="34"/>
      <c r="C6" s="3" t="s">
        <v>5</v>
      </c>
      <c r="D6" s="7">
        <v>100</v>
      </c>
      <c r="E6" s="7">
        <v>100</v>
      </c>
      <c r="F6" s="7">
        <v>0</v>
      </c>
      <c r="G6" s="7">
        <v>0</v>
      </c>
      <c r="H6" s="1"/>
      <c r="I6" s="1"/>
      <c r="J6" s="1"/>
      <c r="K6" s="1"/>
    </row>
    <row r="7" spans="1:11" ht="22.8" customHeight="1" x14ac:dyDescent="0.35">
      <c r="A7" s="32"/>
      <c r="B7" s="35"/>
      <c r="C7" s="3" t="s">
        <v>6</v>
      </c>
      <c r="D7" s="3"/>
      <c r="E7" s="4"/>
      <c r="F7" s="4"/>
      <c r="G7" s="4"/>
      <c r="H7" s="1"/>
      <c r="I7" s="1"/>
      <c r="J7" s="1"/>
      <c r="K7" s="1"/>
    </row>
    <row r="8" spans="1:11" x14ac:dyDescent="0.35">
      <c r="A8" s="32">
        <v>2</v>
      </c>
      <c r="B8" s="28" t="s">
        <v>22</v>
      </c>
      <c r="C8" s="5" t="s">
        <v>2</v>
      </c>
      <c r="D8" s="8">
        <f>D9+D10+D11+D12</f>
        <v>64303.55</v>
      </c>
      <c r="E8" s="8">
        <f>E9+E10+E11+E12</f>
        <v>64303.55</v>
      </c>
      <c r="F8" s="8">
        <f t="shared" ref="F8" si="1">F9+F10+F11+F12</f>
        <v>51048.42</v>
      </c>
      <c r="G8" s="6">
        <f>F8/E8*100</f>
        <v>79.386627954444194</v>
      </c>
      <c r="H8" s="1"/>
      <c r="I8" s="1"/>
      <c r="J8" s="1"/>
      <c r="K8" s="1"/>
    </row>
    <row r="9" spans="1:11" ht="19.2" customHeight="1" x14ac:dyDescent="0.35">
      <c r="A9" s="32"/>
      <c r="B9" s="29"/>
      <c r="C9" s="3" t="s">
        <v>3</v>
      </c>
      <c r="D9" s="4"/>
      <c r="E9" s="4"/>
      <c r="F9" s="4"/>
      <c r="G9" s="4"/>
      <c r="H9" s="1"/>
      <c r="I9" s="1"/>
      <c r="J9" s="1"/>
      <c r="K9" s="1"/>
    </row>
    <row r="10" spans="1:11" ht="18.600000000000001" customHeight="1" x14ac:dyDescent="0.35">
      <c r="A10" s="32"/>
      <c r="B10" s="29"/>
      <c r="C10" s="3" t="s">
        <v>4</v>
      </c>
      <c r="D10" s="4"/>
      <c r="E10" s="4"/>
      <c r="F10" s="4"/>
      <c r="G10" s="4"/>
      <c r="H10" s="1"/>
      <c r="I10" s="1"/>
      <c r="J10" s="1"/>
      <c r="K10" s="1"/>
    </row>
    <row r="11" spans="1:11" ht="19.8" customHeight="1" x14ac:dyDescent="0.35">
      <c r="A11" s="32"/>
      <c r="B11" s="29"/>
      <c r="C11" s="3" t="s">
        <v>5</v>
      </c>
      <c r="D11" s="7">
        <v>50.15</v>
      </c>
      <c r="E11" s="4">
        <v>50.15</v>
      </c>
      <c r="F11" s="4">
        <v>24.5</v>
      </c>
      <c r="G11" s="7">
        <f>F11/E11*100</f>
        <v>48.853439680957131</v>
      </c>
      <c r="H11" s="1"/>
      <c r="I11" s="1"/>
      <c r="J11" s="1"/>
      <c r="K11" s="1"/>
    </row>
    <row r="12" spans="1:11" x14ac:dyDescent="0.35">
      <c r="A12" s="32"/>
      <c r="B12" s="30"/>
      <c r="C12" s="3" t="s">
        <v>6</v>
      </c>
      <c r="D12" s="7">
        <v>64253.4</v>
      </c>
      <c r="E12" s="4">
        <v>64253.4</v>
      </c>
      <c r="F12" s="4">
        <v>51023.92</v>
      </c>
      <c r="G12" s="7">
        <f>F12/E12*100</f>
        <v>79.410459213053315</v>
      </c>
      <c r="H12" s="1"/>
      <c r="I12" s="1"/>
      <c r="J12" s="1"/>
      <c r="K12" s="1"/>
    </row>
    <row r="13" spans="1:11" ht="21.6" customHeight="1" x14ac:dyDescent="0.35">
      <c r="A13" s="25">
        <v>3</v>
      </c>
      <c r="B13" s="28" t="s">
        <v>23</v>
      </c>
      <c r="C13" s="5" t="s">
        <v>2</v>
      </c>
      <c r="D13" s="6">
        <f>D14+D15+D16+D17</f>
        <v>6152.54</v>
      </c>
      <c r="E13" s="6">
        <f>E14+E15+E16+E17</f>
        <v>6652.54</v>
      </c>
      <c r="F13" s="6">
        <f>F14+F15+F16+F17</f>
        <v>5495.2110000000002</v>
      </c>
      <c r="G13" s="7">
        <f>F13/E13*100</f>
        <v>82.603201183307434</v>
      </c>
    </row>
    <row r="14" spans="1:11" ht="16.8" customHeight="1" x14ac:dyDescent="0.35">
      <c r="A14" s="26"/>
      <c r="B14" s="29"/>
      <c r="C14" s="3" t="s">
        <v>3</v>
      </c>
      <c r="D14" s="3"/>
      <c r="E14" s="4"/>
      <c r="F14" s="4"/>
      <c r="G14" s="4"/>
    </row>
    <row r="15" spans="1:11" ht="17.399999999999999" customHeight="1" x14ac:dyDescent="0.35">
      <c r="A15" s="26"/>
      <c r="B15" s="29"/>
      <c r="C15" s="3" t="s">
        <v>4</v>
      </c>
      <c r="D15" s="3"/>
      <c r="E15" s="4"/>
      <c r="F15" s="4"/>
      <c r="G15" s="4"/>
    </row>
    <row r="16" spans="1:11" ht="18" customHeight="1" x14ac:dyDescent="0.35">
      <c r="A16" s="26"/>
      <c r="B16" s="29"/>
      <c r="C16" s="3" t="s">
        <v>5</v>
      </c>
      <c r="D16" s="4">
        <v>6057.54</v>
      </c>
      <c r="E16" s="4">
        <v>6557.54</v>
      </c>
      <c r="F16" s="4">
        <v>5420.2110000000002</v>
      </c>
      <c r="G16" s="7">
        <f>F16/E16*100</f>
        <v>82.656163744330954</v>
      </c>
    </row>
    <row r="17" spans="1:7" ht="19.8" customHeight="1" x14ac:dyDescent="0.35">
      <c r="A17" s="27"/>
      <c r="B17" s="30"/>
      <c r="C17" s="3" t="s">
        <v>6</v>
      </c>
      <c r="D17" s="7">
        <v>95</v>
      </c>
      <c r="E17" s="7">
        <v>95</v>
      </c>
      <c r="F17" s="7">
        <v>75</v>
      </c>
      <c r="G17" s="7">
        <f>F17/E17*100</f>
        <v>78.94736842105263</v>
      </c>
    </row>
    <row r="18" spans="1:7" ht="16.2" customHeight="1" x14ac:dyDescent="0.35">
      <c r="A18" s="25">
        <v>4</v>
      </c>
      <c r="B18" s="36" t="s">
        <v>15</v>
      </c>
      <c r="C18" s="5" t="s">
        <v>2</v>
      </c>
      <c r="D18" s="8">
        <v>90</v>
      </c>
      <c r="E18" s="6">
        <f>E19+E20+E21+E22</f>
        <v>90</v>
      </c>
      <c r="F18" s="6">
        <f>F19+F20+F21+F22</f>
        <v>0</v>
      </c>
      <c r="G18" s="8">
        <v>0</v>
      </c>
    </row>
    <row r="19" spans="1:7" ht="16.2" customHeight="1" x14ac:dyDescent="0.35">
      <c r="A19" s="26"/>
      <c r="B19" s="36"/>
      <c r="C19" s="3" t="s">
        <v>3</v>
      </c>
      <c r="D19" s="4"/>
      <c r="E19" s="4"/>
      <c r="F19" s="4"/>
      <c r="G19" s="4"/>
    </row>
    <row r="20" spans="1:7" ht="17.399999999999999" customHeight="1" x14ac:dyDescent="0.35">
      <c r="A20" s="26"/>
      <c r="B20" s="36"/>
      <c r="C20" s="3" t="s">
        <v>4</v>
      </c>
      <c r="D20" s="4"/>
      <c r="E20" s="4"/>
      <c r="F20" s="4"/>
      <c r="G20" s="4"/>
    </row>
    <row r="21" spans="1:7" ht="18" customHeight="1" x14ac:dyDescent="0.35">
      <c r="A21" s="26"/>
      <c r="B21" s="36"/>
      <c r="C21" s="3" t="s">
        <v>5</v>
      </c>
      <c r="D21" s="4">
        <v>90</v>
      </c>
      <c r="E21" s="7">
        <v>90</v>
      </c>
      <c r="F21" s="4">
        <v>0</v>
      </c>
      <c r="G21" s="4">
        <v>0</v>
      </c>
    </row>
    <row r="22" spans="1:7" ht="24" customHeight="1" x14ac:dyDescent="0.35">
      <c r="A22" s="27"/>
      <c r="B22" s="36"/>
      <c r="C22" s="3" t="s">
        <v>6</v>
      </c>
      <c r="D22" s="4"/>
      <c r="E22" s="4"/>
      <c r="F22" s="4"/>
      <c r="G22" s="4"/>
    </row>
    <row r="23" spans="1:7" ht="18.600000000000001" customHeight="1" x14ac:dyDescent="0.35">
      <c r="A23" s="25">
        <v>5</v>
      </c>
      <c r="B23" s="36" t="s">
        <v>14</v>
      </c>
      <c r="C23" s="5" t="s">
        <v>2</v>
      </c>
      <c r="D23" s="6">
        <f t="shared" ref="D23" si="2">D26</f>
        <v>200</v>
      </c>
      <c r="E23" s="6">
        <f t="shared" ref="E23:F23" si="3">E26</f>
        <v>200</v>
      </c>
      <c r="F23" s="6">
        <f t="shared" si="3"/>
        <v>6.1</v>
      </c>
      <c r="G23" s="6">
        <f>F23/E23*100</f>
        <v>3.05</v>
      </c>
    </row>
    <row r="24" spans="1:7" ht="16.2" customHeight="1" x14ac:dyDescent="0.35">
      <c r="A24" s="26"/>
      <c r="B24" s="36"/>
      <c r="C24" s="3" t="s">
        <v>3</v>
      </c>
      <c r="D24" s="4"/>
      <c r="E24" s="4"/>
      <c r="F24" s="4"/>
      <c r="G24" s="4"/>
    </row>
    <row r="25" spans="1:7" ht="18" customHeight="1" x14ac:dyDescent="0.35">
      <c r="A25" s="26"/>
      <c r="B25" s="36"/>
      <c r="C25" s="3" t="s">
        <v>4</v>
      </c>
      <c r="D25" s="4"/>
      <c r="E25" s="4"/>
      <c r="F25" s="4"/>
      <c r="G25" s="4"/>
    </row>
    <row r="26" spans="1:7" ht="19.2" customHeight="1" x14ac:dyDescent="0.35">
      <c r="A26" s="26"/>
      <c r="B26" s="36"/>
      <c r="C26" s="3" t="s">
        <v>5</v>
      </c>
      <c r="D26" s="7">
        <v>200</v>
      </c>
      <c r="E26" s="7">
        <v>200</v>
      </c>
      <c r="F26" s="4">
        <v>6.1</v>
      </c>
      <c r="G26" s="7">
        <f>F26/E26*100</f>
        <v>3.05</v>
      </c>
    </row>
    <row r="27" spans="1:7" x14ac:dyDescent="0.35">
      <c r="A27" s="27"/>
      <c r="B27" s="36"/>
      <c r="C27" s="3" t="s">
        <v>6</v>
      </c>
      <c r="D27" s="4"/>
      <c r="E27" s="4"/>
      <c r="F27" s="4"/>
      <c r="G27" s="4"/>
    </row>
    <row r="28" spans="1:7" x14ac:dyDescent="0.35">
      <c r="A28" s="25">
        <v>6</v>
      </c>
      <c r="B28" s="36" t="s">
        <v>13</v>
      </c>
      <c r="C28" s="5" t="s">
        <v>2</v>
      </c>
      <c r="D28" s="8">
        <f>D31</f>
        <v>42669.01</v>
      </c>
      <c r="E28" s="8">
        <f>E31</f>
        <v>50831.553999999996</v>
      </c>
      <c r="F28" s="8">
        <f>F29+F30+F31+F32</f>
        <v>25613.558000000001</v>
      </c>
      <c r="G28" s="6">
        <f>F28/E28*100</f>
        <v>50.389090996509765</v>
      </c>
    </row>
    <row r="29" spans="1:7" ht="16.8" customHeight="1" x14ac:dyDescent="0.35">
      <c r="A29" s="26"/>
      <c r="B29" s="36"/>
      <c r="C29" s="3" t="s">
        <v>3</v>
      </c>
      <c r="D29" s="4"/>
      <c r="E29" s="4"/>
      <c r="F29" s="4"/>
      <c r="G29" s="4"/>
    </row>
    <row r="30" spans="1:7" ht="21" customHeight="1" x14ac:dyDescent="0.35">
      <c r="A30" s="26"/>
      <c r="B30" s="36"/>
      <c r="C30" s="3" t="s">
        <v>4</v>
      </c>
      <c r="D30" s="4"/>
      <c r="E30" s="4"/>
      <c r="F30" s="4"/>
      <c r="G30" s="4"/>
    </row>
    <row r="31" spans="1:7" ht="19.8" customHeight="1" x14ac:dyDescent="0.35">
      <c r="A31" s="26"/>
      <c r="B31" s="36"/>
      <c r="C31" s="3" t="s">
        <v>5</v>
      </c>
      <c r="D31" s="4">
        <v>42669.01</v>
      </c>
      <c r="E31" s="4">
        <v>50831.553999999996</v>
      </c>
      <c r="F31" s="4">
        <v>25613.558000000001</v>
      </c>
      <c r="G31" s="7">
        <f>F31/E31*100</f>
        <v>50.389090996509765</v>
      </c>
    </row>
    <row r="32" spans="1:7" x14ac:dyDescent="0.35">
      <c r="A32" s="27"/>
      <c r="B32" s="36"/>
      <c r="C32" s="3" t="s">
        <v>6</v>
      </c>
      <c r="D32" s="4"/>
      <c r="E32" s="4"/>
      <c r="F32" s="4"/>
      <c r="G32" s="4"/>
    </row>
    <row r="33" spans="1:7" ht="15" customHeight="1" x14ac:dyDescent="0.35">
      <c r="A33" s="25">
        <v>7</v>
      </c>
      <c r="B33" s="42" t="s">
        <v>10</v>
      </c>
      <c r="C33" s="5" t="s">
        <v>2</v>
      </c>
      <c r="D33" s="6">
        <v>5120</v>
      </c>
      <c r="E33" s="6">
        <f>E34+E35+E36+E37</f>
        <v>0</v>
      </c>
      <c r="F33" s="6">
        <v>0</v>
      </c>
      <c r="G33" s="6">
        <v>0</v>
      </c>
    </row>
    <row r="34" spans="1:7" ht="19.8" customHeight="1" x14ac:dyDescent="0.35">
      <c r="A34" s="26"/>
      <c r="B34" s="39"/>
      <c r="C34" s="3" t="s">
        <v>3</v>
      </c>
      <c r="D34" s="3"/>
      <c r="E34" s="4"/>
      <c r="F34" s="7"/>
      <c r="G34" s="4"/>
    </row>
    <row r="35" spans="1:7" ht="22.2" customHeight="1" x14ac:dyDescent="0.35">
      <c r="A35" s="26"/>
      <c r="B35" s="39"/>
      <c r="C35" s="3" t="s">
        <v>4</v>
      </c>
      <c r="D35" s="3"/>
      <c r="E35" s="4"/>
      <c r="F35" s="7"/>
      <c r="G35" s="4"/>
    </row>
    <row r="36" spans="1:7" ht="16.2" customHeight="1" x14ac:dyDescent="0.35">
      <c r="A36" s="26"/>
      <c r="B36" s="39"/>
      <c r="C36" s="3" t="s">
        <v>5</v>
      </c>
      <c r="D36" s="7">
        <v>5120</v>
      </c>
      <c r="E36" s="7">
        <v>0</v>
      </c>
      <c r="F36" s="7">
        <v>0</v>
      </c>
      <c r="G36" s="7">
        <v>0</v>
      </c>
    </row>
    <row r="37" spans="1:7" x14ac:dyDescent="0.35">
      <c r="A37" s="27"/>
      <c r="B37" s="40"/>
      <c r="C37" s="3" t="s">
        <v>6</v>
      </c>
      <c r="D37" s="3"/>
      <c r="E37" s="4"/>
      <c r="F37" s="4"/>
      <c r="G37" s="4"/>
    </row>
    <row r="38" spans="1:7" ht="26.4" customHeight="1" x14ac:dyDescent="0.35">
      <c r="A38" s="25">
        <v>8</v>
      </c>
      <c r="B38" s="38" t="s">
        <v>16</v>
      </c>
      <c r="C38" s="5" t="s">
        <v>2</v>
      </c>
      <c r="D38" s="6">
        <v>0</v>
      </c>
      <c r="E38" s="6">
        <v>0</v>
      </c>
      <c r="F38" s="6">
        <v>0</v>
      </c>
      <c r="G38" s="6">
        <v>0</v>
      </c>
    </row>
    <row r="39" spans="1:7" ht="29.4" customHeight="1" x14ac:dyDescent="0.35">
      <c r="A39" s="26"/>
      <c r="B39" s="39"/>
      <c r="C39" s="3" t="s">
        <v>3</v>
      </c>
      <c r="D39" s="3"/>
      <c r="E39" s="4"/>
      <c r="F39" s="7"/>
      <c r="G39" s="4"/>
    </row>
    <row r="40" spans="1:7" ht="38.4" customHeight="1" x14ac:dyDescent="0.35">
      <c r="A40" s="26"/>
      <c r="B40" s="39"/>
      <c r="C40" s="3" t="s">
        <v>4</v>
      </c>
      <c r="D40" s="3"/>
      <c r="E40" s="4"/>
      <c r="F40" s="7"/>
      <c r="G40" s="4"/>
    </row>
    <row r="41" spans="1:7" ht="40.799999999999997" customHeight="1" x14ac:dyDescent="0.35">
      <c r="A41" s="26"/>
      <c r="B41" s="39"/>
      <c r="C41" s="3" t="s">
        <v>5</v>
      </c>
      <c r="D41" s="3"/>
      <c r="E41" s="7"/>
      <c r="F41" s="7"/>
      <c r="G41" s="4"/>
    </row>
    <row r="42" spans="1:7" ht="49.2" customHeight="1" x14ac:dyDescent="0.35">
      <c r="A42" s="27"/>
      <c r="B42" s="40"/>
      <c r="C42" s="3" t="s">
        <v>6</v>
      </c>
      <c r="D42" s="3"/>
      <c r="E42" s="4"/>
      <c r="F42" s="7"/>
      <c r="G42" s="4"/>
    </row>
    <row r="43" spans="1:7" x14ac:dyDescent="0.35">
      <c r="A43" s="32"/>
      <c r="B43" s="36" t="s">
        <v>12</v>
      </c>
      <c r="C43" s="5" t="s">
        <v>2</v>
      </c>
      <c r="D43" s="9">
        <f t="shared" ref="D43:F43" si="4">D44+D45+D46+D47+D48</f>
        <v>118635.1</v>
      </c>
      <c r="E43" s="9">
        <f t="shared" si="4"/>
        <v>122177.644</v>
      </c>
      <c r="F43" s="9">
        <f t="shared" si="4"/>
        <v>82163.28899999999</v>
      </c>
      <c r="G43" s="10">
        <f>F43/E43*100</f>
        <v>67.249036984212921</v>
      </c>
    </row>
    <row r="44" spans="1:7" ht="16.2" customHeight="1" x14ac:dyDescent="0.35">
      <c r="A44" s="32"/>
      <c r="B44" s="36"/>
      <c r="C44" s="3" t="s">
        <v>3</v>
      </c>
      <c r="D44" s="3"/>
      <c r="E44" s="11"/>
      <c r="F44" s="11"/>
      <c r="G44" s="12"/>
    </row>
    <row r="45" spans="1:7" ht="19.2" customHeight="1" x14ac:dyDescent="0.35">
      <c r="A45" s="32"/>
      <c r="B45" s="36"/>
      <c r="C45" s="3" t="s">
        <v>4</v>
      </c>
      <c r="D45" s="3"/>
      <c r="E45" s="11"/>
      <c r="F45" s="11"/>
      <c r="G45" s="12"/>
    </row>
    <row r="46" spans="1:7" ht="19.8" customHeight="1" x14ac:dyDescent="0.35">
      <c r="A46" s="32"/>
      <c r="B46" s="36"/>
      <c r="C46" s="3" t="s">
        <v>5</v>
      </c>
      <c r="D46" s="13">
        <f>D6+D11+D21+D26+D31+D36+D16</f>
        <v>54286.700000000004</v>
      </c>
      <c r="E46" s="13">
        <f>E6+E11+E21+E26+E31+E36+E16</f>
        <v>57829.243999999999</v>
      </c>
      <c r="F46" s="13">
        <f>F6+F11+F21+F26+F31+F36+F16</f>
        <v>31064.368999999999</v>
      </c>
      <c r="G46" s="13">
        <f>F46/E46*100</f>
        <v>53.717404640461844</v>
      </c>
    </row>
    <row r="47" spans="1:7" ht="19.8" customHeight="1" x14ac:dyDescent="0.35">
      <c r="A47" s="32"/>
      <c r="B47" s="36"/>
      <c r="C47" s="3" t="s">
        <v>9</v>
      </c>
      <c r="D47" s="3"/>
      <c r="E47" s="11">
        <v>0</v>
      </c>
      <c r="F47" s="11">
        <v>0</v>
      </c>
      <c r="G47" s="12"/>
    </row>
    <row r="48" spans="1:7" x14ac:dyDescent="0.35">
      <c r="A48" s="32"/>
      <c r="B48" s="36"/>
      <c r="C48" s="3" t="s">
        <v>6</v>
      </c>
      <c r="D48" s="13">
        <f>+D37+D32+D27+D22+D17+D12++D7</f>
        <v>64348.4</v>
      </c>
      <c r="E48" s="13">
        <f>+E37+E32+E27+E22+E17+E12++E7</f>
        <v>64348.4</v>
      </c>
      <c r="F48" s="13">
        <f>+F37+F32+F27+F22+F17+F12++F7</f>
        <v>51098.92</v>
      </c>
      <c r="G48" s="13">
        <f>F48/E48*100</f>
        <v>79.409775534434431</v>
      </c>
    </row>
    <row r="49" spans="1:7" x14ac:dyDescent="0.35">
      <c r="A49" s="14"/>
      <c r="B49" s="15"/>
      <c r="C49" s="16"/>
      <c r="D49" s="16"/>
      <c r="E49" s="17"/>
      <c r="F49" s="17"/>
      <c r="G49" s="17"/>
    </row>
    <row r="50" spans="1:7" x14ac:dyDescent="0.35">
      <c r="B50" s="2" t="s">
        <v>19</v>
      </c>
    </row>
    <row r="51" spans="1:7" x14ac:dyDescent="0.35">
      <c r="B51" s="2" t="s">
        <v>17</v>
      </c>
    </row>
    <row r="52" spans="1:7" x14ac:dyDescent="0.35">
      <c r="B52" s="2" t="s">
        <v>8</v>
      </c>
      <c r="E52" s="41" t="s">
        <v>26</v>
      </c>
      <c r="F52" s="41"/>
    </row>
  </sheetData>
  <mergeCells count="20">
    <mergeCell ref="A23:A27"/>
    <mergeCell ref="B23:B27"/>
    <mergeCell ref="A28:A32"/>
    <mergeCell ref="B28:B32"/>
    <mergeCell ref="E52:F52"/>
    <mergeCell ref="A33:A37"/>
    <mergeCell ref="B33:B37"/>
    <mergeCell ref="B38:B42"/>
    <mergeCell ref="A38:A42"/>
    <mergeCell ref="A43:A48"/>
    <mergeCell ref="B43:B48"/>
    <mergeCell ref="B13:B17"/>
    <mergeCell ref="A13:A17"/>
    <mergeCell ref="A1:G1"/>
    <mergeCell ref="A18:A22"/>
    <mergeCell ref="B18:B22"/>
    <mergeCell ref="A3:A7"/>
    <mergeCell ref="B3:B7"/>
    <mergeCell ref="A8:A12"/>
    <mergeCell ref="B8:B12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rowBreaks count="2" manualBreakCount="2">
    <brk id="17" max="5" man="1"/>
    <brk id="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мин эк 2014</vt:lpstr>
      <vt:lpstr>в прокуратуру</vt:lpstr>
      <vt:lpstr>за 9 месяцев 2013 года</vt:lpstr>
      <vt:lpstr>'в прокуратуру'!Область_печати</vt:lpstr>
      <vt:lpstr>'за 9 месяцев 2013 года'!Область_печати</vt:lpstr>
      <vt:lpstr>'мин эк 2014'!Область_печати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2014-01-30T07:02:23Z</dcterms:modified>
</cp:coreProperties>
</file>