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Лист1!$A$1:$I$24</definedName>
    <definedName name="_xlnm.Print_Area" localSheetId="1">Лист2!$A$1:$C$33</definedName>
  </definedNames>
  <calcPr calcId="144525"/>
</workbook>
</file>

<file path=xl/calcChain.xml><?xml version="1.0" encoding="utf-8"?>
<calcChain xmlns="http://schemas.openxmlformats.org/spreadsheetml/2006/main"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C13" i="3"/>
  <c r="B13" i="3"/>
  <c r="D12" i="3"/>
  <c r="D11" i="3"/>
  <c r="D10" i="3"/>
  <c r="D9" i="3"/>
  <c r="D8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D19" i="5" l="1"/>
  <c r="E18" i="5" s="1"/>
  <c r="D7" i="5"/>
  <c r="E5" i="5" s="1"/>
  <c r="I5" i="4"/>
  <c r="D13" i="3"/>
  <c r="E7" i="3" s="1"/>
  <c r="G23" i="1"/>
  <c r="I23" i="1" s="1"/>
  <c r="G5" i="4"/>
  <c r="J14" i="4" l="1"/>
  <c r="K5" i="4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H12" i="4"/>
  <c r="H10" i="4"/>
  <c r="H8" i="4"/>
  <c r="H6" i="4"/>
  <c r="H15" i="4"/>
  <c r="H11" i="4"/>
  <c r="H7" i="4"/>
  <c r="H13" i="4"/>
  <c r="K13" i="4" s="1"/>
  <c r="H9" i="4"/>
  <c r="K14" i="4" l="1"/>
  <c r="E7" i="5"/>
  <c r="K6" i="4"/>
  <c r="E19" i="5"/>
  <c r="K12" i="4"/>
  <c r="K9" i="4"/>
  <c r="K7" i="4"/>
  <c r="K15" i="4"/>
  <c r="K8" i="4"/>
  <c r="K11" i="4"/>
  <c r="K10" i="4"/>
  <c r="E13" i="3"/>
</calcChain>
</file>

<file path=xl/sharedStrings.xml><?xml version="1.0" encoding="utf-8"?>
<sst xmlns="http://schemas.openxmlformats.org/spreadsheetml/2006/main" count="139" uniqueCount="110">
  <si>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</si>
  <si>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</si>
  <si>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</si>
  <si>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</si>
  <si>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</si>
  <si>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</si>
  <si>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</si>
  <si>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</si>
  <si>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</si>
  <si>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</si>
  <si>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</si>
  <si>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</si>
  <si>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</si>
  <si>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</si>
  <si>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</si>
  <si>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</si>
  <si>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</si>
  <si>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</si>
  <si>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</si>
  <si>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</si>
  <si>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</si>
  <si>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</si>
  <si>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</si>
  <si>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</si>
  <si>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</si>
  <si>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</si>
  <si>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</si>
  <si>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</si>
  <si>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</si>
  <si>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</si>
  <si>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Главе администрации Благодарненского муниципального района Ставропольского края</t>
  </si>
  <si>
    <t>По каким вопросам граждане обращались устно: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</si>
  <si>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</si>
  <si>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</si>
  <si>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</si>
  <si>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</si>
  <si>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Польского К.А.</t>
  </si>
  <si>
    <t>У Мещерякова П.М.</t>
  </si>
  <si>
    <t>У Чеботарева Е.Д.</t>
  </si>
  <si>
    <t>У Наурузовой В.И.</t>
  </si>
  <si>
    <t>У Медведевой Г.В.</t>
  </si>
  <si>
    <t>У Мещеряковой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</si>
  <si>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</si>
  <si>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</si>
  <si>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</si>
  <si>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</si>
  <si>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</si>
  <si>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</si>
  <si>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</si>
  <si>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(+,-) % 2014 г. к 2013 г.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</si>
  <si>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</si>
  <si>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</si>
  <si>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</si>
  <si>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</si>
  <si>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</si>
  <si>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</si>
  <si>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</si>
  <si>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</si>
  <si>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</si>
  <si>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</si>
  <si>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</si>
  <si>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</si>
  <si>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</si>
  <si>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</si>
  <si>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</si>
  <si>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</si>
  <si>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</si>
  <si>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</si>
  <si>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</si>
  <si>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</si>
  <si>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</si>
  <si>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</si>
  <si>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</si>
  <si>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</si>
  <si>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</si>
  <si>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</si>
  <si>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</si>
  <si>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</si>
  <si>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</si>
  <si>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Сирота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</si>
  <si>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</si>
  <si>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</si>
  <si>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</si>
  <si>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</si>
  <si>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</si>
  <si>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</si>
  <si>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</si>
  <si>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Ветеран ВОВ</t>
  </si>
  <si>
    <t>Мать-одиночка</t>
  </si>
  <si>
    <t>ветеран труда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</si>
  <si>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ноябре 2014 года</t>
    </r>
  </si>
  <si>
    <t>Из 9 письменных обращений граждан - 7 из вышестоящих органов (из Аппарата Правительства Ставропольского края).</t>
  </si>
  <si>
    <t>За ноябрь 2014 года в администрацию Благодарненского муниципального района Ставропольского края поступило 14 обращений. В том числе: в письменной форме 2 обращения, в форме электронного документа - 6, на "Телефон доверия Губернатора Ставропольского края" - 1, в устной форме - 3, на "телефон доверия" главы администрации - 2.</t>
  </si>
  <si>
    <t>по вопросу обеспечения жильем ветерана ВОВ</t>
  </si>
  <si>
    <t>по вопросу строительства пешеходной дорожки в с. Шишкино</t>
  </si>
  <si>
    <t>по вопросу оформления детских пособий</t>
  </si>
  <si>
    <t>по вопросу оказания помощи в приобретении квартиры молодой семье</t>
  </si>
  <si>
    <t>по вопросу первоочередного получения жилплощади</t>
  </si>
  <si>
    <t xml:space="preserve">г. Благодарный </t>
  </si>
  <si>
    <t>по вопросу асфальтирования дороги по ул. Школьной</t>
  </si>
  <si>
    <t xml:space="preserve">по вопросу оказания материальной помощи
 </t>
  </si>
  <si>
    <t>по вопросу оформления документов на квартиру в БТИ Благодарненского района</t>
  </si>
  <si>
    <t>Из 9 письменных обращений исполнено 2, 7 в стадии рассмотрения. С нарушением срока рассмотрения нет.</t>
  </si>
  <si>
    <t>по вопросу содержания банера, вывешенного ко Дню города</t>
  </si>
  <si>
    <t>по вопросу аварийного состояния здания, расположенного рядом с жилым домом</t>
  </si>
  <si>
    <t>по вопросу выделения земельной доли в СПКК "Ставрополец" согласно свидетельству о праве собственности на землю</t>
  </si>
  <si>
    <t>по вопросу не соблюдения сроков окончания ямочного ремонта дороги по ул. Московская</t>
  </si>
  <si>
    <t>по вопросу оказания содействия в разрешении заявителю не менять прибор учета воды, т.к. его жилье будет подлежать сносу по программе "Переселение из ветхого и аварийного жилья"</t>
  </si>
  <si>
    <t xml:space="preserve">На 2 вопроса даны разъяснения,  3 в стадии рассмотрения. </t>
  </si>
  <si>
    <t>Исполнение 7 обращений (50% от всех обращений) поставлено на контроль.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</si>
</sst>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5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3" sqref="A3:I3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27" t="s">
        <v>90</v>
      </c>
      <c r="B1" s="27"/>
      <c r="C1" s="27"/>
      <c r="D1" s="27"/>
      <c r="E1" s="27"/>
      <c r="F1" s="27"/>
      <c r="G1" s="27"/>
      <c r="H1" s="27"/>
      <c r="I1" s="27"/>
    </row>
    <row r="3" spans="1:9" ht="89.25" customHeight="1" x14ac:dyDescent="0.3">
      <c r="A3" s="26" t="s">
        <v>92</v>
      </c>
      <c r="B3" s="27"/>
      <c r="C3" s="27"/>
      <c r="D3" s="27"/>
      <c r="E3" s="27"/>
      <c r="F3" s="27"/>
      <c r="G3" s="27"/>
      <c r="H3" s="27"/>
      <c r="I3" s="27"/>
    </row>
    <row r="4" spans="1:9" ht="18.75" x14ac:dyDescent="0.3">
      <c r="A4" s="1" t="s">
        <v>0</v>
      </c>
    </row>
    <row r="6" spans="1:9" ht="15.75" x14ac:dyDescent="0.25">
      <c r="A6" s="29" t="s">
        <v>1</v>
      </c>
      <c r="B6" s="31" t="s">
        <v>2</v>
      </c>
      <c r="C6" s="32"/>
      <c r="D6" s="32"/>
      <c r="E6" s="32"/>
      <c r="F6" s="33"/>
      <c r="G6" s="34" t="s">
        <v>3</v>
      </c>
      <c r="H6" s="29" t="s">
        <v>4</v>
      </c>
      <c r="I6" s="29" t="s">
        <v>5</v>
      </c>
    </row>
    <row r="7" spans="1:9" ht="63" x14ac:dyDescent="0.25">
      <c r="A7" s="30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5"/>
      <c r="H7" s="35"/>
      <c r="I7" s="35"/>
    </row>
    <row r="8" spans="1:9" ht="15.75" x14ac:dyDescent="0.25">
      <c r="A8" s="3" t="s">
        <v>11</v>
      </c>
      <c r="B8" s="3">
        <v>1</v>
      </c>
      <c r="C8" s="3">
        <v>4</v>
      </c>
      <c r="D8" s="3"/>
      <c r="E8" s="3">
        <v>2</v>
      </c>
      <c r="F8" s="3">
        <v>2</v>
      </c>
      <c r="G8" s="3">
        <f t="shared" ref="G8:G23" si="0">B8+C8+D8+E8+F8</f>
        <v>9</v>
      </c>
      <c r="H8" s="4">
        <v>31.959</v>
      </c>
      <c r="I8" s="4">
        <f t="shared" ref="I8:I23" si="1">G8/H8</f>
        <v>0.28161081385525205</v>
      </c>
    </row>
    <row r="9" spans="1:9" ht="15.75" x14ac:dyDescent="0.25">
      <c r="A9" s="3" t="s">
        <v>12</v>
      </c>
      <c r="B9" s="3"/>
      <c r="C9" s="3"/>
      <c r="D9" s="3"/>
      <c r="E9" s="3"/>
      <c r="F9" s="3"/>
      <c r="G9" s="3">
        <f t="shared" si="0"/>
        <v>0</v>
      </c>
      <c r="H9" s="4">
        <v>3.9620000000000002</v>
      </c>
      <c r="I9" s="4">
        <f t="shared" si="1"/>
        <v>0</v>
      </c>
    </row>
    <row r="10" spans="1:9" ht="15.75" x14ac:dyDescent="0.25">
      <c r="A10" s="3" t="s">
        <v>13</v>
      </c>
      <c r="B10" s="3"/>
      <c r="C10" s="3"/>
      <c r="D10" s="3"/>
      <c r="E10" s="3"/>
      <c r="F10" s="3"/>
      <c r="G10" s="3">
        <f t="shared" si="0"/>
        <v>0</v>
      </c>
      <c r="H10" s="4">
        <v>1.65</v>
      </c>
      <c r="I10" s="4">
        <f t="shared" si="1"/>
        <v>0</v>
      </c>
    </row>
    <row r="11" spans="1:9" ht="15.75" x14ac:dyDescent="0.25">
      <c r="A11" s="3" t="s">
        <v>14</v>
      </c>
      <c r="B11" s="3"/>
      <c r="C11" s="3"/>
      <c r="D11" s="3"/>
      <c r="E11" s="3"/>
      <c r="F11" s="3"/>
      <c r="G11" s="3">
        <f t="shared" si="0"/>
        <v>0</v>
      </c>
      <c r="H11" s="4">
        <v>0.753</v>
      </c>
      <c r="I11" s="4">
        <f t="shared" si="1"/>
        <v>0</v>
      </c>
    </row>
    <row r="12" spans="1:9" ht="15.75" x14ac:dyDescent="0.25">
      <c r="A12" s="3" t="s">
        <v>15</v>
      </c>
      <c r="B12" s="3"/>
      <c r="C12" s="3"/>
      <c r="D12" s="3"/>
      <c r="E12" s="3"/>
      <c r="F12" s="3"/>
      <c r="G12" s="3">
        <f t="shared" si="0"/>
        <v>0</v>
      </c>
      <c r="H12" s="4">
        <v>3.202</v>
      </c>
      <c r="I12" s="4">
        <f t="shared" si="1"/>
        <v>0</v>
      </c>
    </row>
    <row r="13" spans="1:9" ht="15.75" x14ac:dyDescent="0.25">
      <c r="A13" s="3" t="s">
        <v>16</v>
      </c>
      <c r="B13" s="3"/>
      <c r="C13" s="3"/>
      <c r="D13" s="3"/>
      <c r="E13" s="3"/>
      <c r="F13" s="3"/>
      <c r="G13" s="3">
        <f t="shared" si="0"/>
        <v>0</v>
      </c>
      <c r="H13" s="4">
        <v>3.0270000000000001</v>
      </c>
      <c r="I13" s="4">
        <f t="shared" si="1"/>
        <v>0</v>
      </c>
    </row>
    <row r="14" spans="1:9" ht="15.75" x14ac:dyDescent="0.25">
      <c r="A14" s="3" t="s">
        <v>17</v>
      </c>
      <c r="B14" s="3"/>
      <c r="C14" s="3">
        <v>1</v>
      </c>
      <c r="D14" s="3"/>
      <c r="E14" s="3"/>
      <c r="F14" s="3"/>
      <c r="G14" s="3">
        <f t="shared" si="0"/>
        <v>1</v>
      </c>
      <c r="H14" s="3">
        <v>1.3</v>
      </c>
      <c r="I14" s="4">
        <f t="shared" si="1"/>
        <v>0.76923076923076916</v>
      </c>
    </row>
    <row r="15" spans="1:9" ht="15.75" x14ac:dyDescent="0.25">
      <c r="A15" s="3" t="s">
        <v>18</v>
      </c>
      <c r="B15" s="3"/>
      <c r="C15" s="3"/>
      <c r="D15" s="3">
        <v>1</v>
      </c>
      <c r="E15" s="3"/>
      <c r="F15" s="3"/>
      <c r="G15" s="3">
        <f t="shared" si="0"/>
        <v>1</v>
      </c>
      <c r="H15" s="4">
        <v>1.92</v>
      </c>
      <c r="I15" s="4">
        <f t="shared" si="1"/>
        <v>0.52083333333333337</v>
      </c>
    </row>
    <row r="16" spans="1:9" ht="15.75" x14ac:dyDescent="0.25">
      <c r="A16" s="3" t="s">
        <v>19</v>
      </c>
      <c r="B16" s="3"/>
      <c r="C16" s="3">
        <v>1</v>
      </c>
      <c r="D16" s="3"/>
      <c r="E16" s="3"/>
      <c r="F16" s="3"/>
      <c r="G16" s="3">
        <f t="shared" si="0"/>
        <v>1</v>
      </c>
      <c r="H16" s="4">
        <v>1.2410000000000001</v>
      </c>
      <c r="I16" s="4">
        <f t="shared" si="1"/>
        <v>0.80580177276389997</v>
      </c>
    </row>
    <row r="17" spans="1:9" ht="15.75" x14ac:dyDescent="0.25">
      <c r="A17" s="3" t="s">
        <v>20</v>
      </c>
      <c r="B17" s="3"/>
      <c r="C17" s="3"/>
      <c r="D17" s="3"/>
      <c r="E17" s="3"/>
      <c r="F17" s="3"/>
      <c r="G17" s="3">
        <f t="shared" si="0"/>
        <v>0</v>
      </c>
      <c r="H17" s="4">
        <v>4.359</v>
      </c>
      <c r="I17" s="4">
        <f t="shared" si="1"/>
        <v>0</v>
      </c>
    </row>
    <row r="18" spans="1:9" ht="15.75" x14ac:dyDescent="0.25">
      <c r="A18" s="3" t="s">
        <v>21</v>
      </c>
      <c r="B18" s="3"/>
      <c r="C18" s="3"/>
      <c r="D18" s="3"/>
      <c r="E18" s="3"/>
      <c r="F18" s="3"/>
      <c r="G18" s="3">
        <f t="shared" si="0"/>
        <v>0</v>
      </c>
      <c r="H18" s="4">
        <v>2.3780000000000001</v>
      </c>
      <c r="I18" s="4">
        <f t="shared" si="1"/>
        <v>0</v>
      </c>
    </row>
    <row r="19" spans="1:9" ht="15.75" x14ac:dyDescent="0.25">
      <c r="A19" s="3" t="s">
        <v>22</v>
      </c>
      <c r="B19" s="3"/>
      <c r="C19" s="3"/>
      <c r="D19" s="3"/>
      <c r="E19" s="3"/>
      <c r="F19" s="3">
        <v>1</v>
      </c>
      <c r="G19" s="3">
        <f t="shared" si="0"/>
        <v>1</v>
      </c>
      <c r="H19" s="4">
        <v>1.7729999999999999</v>
      </c>
      <c r="I19" s="4">
        <f t="shared" si="1"/>
        <v>0.56401579244218836</v>
      </c>
    </row>
    <row r="20" spans="1:9" ht="15.75" x14ac:dyDescent="0.25">
      <c r="A20" s="3" t="s">
        <v>23</v>
      </c>
      <c r="B20" s="3">
        <v>1</v>
      </c>
      <c r="C20" s="3"/>
      <c r="D20" s="3"/>
      <c r="E20" s="3"/>
      <c r="F20" s="3"/>
      <c r="G20" s="3">
        <f t="shared" si="0"/>
        <v>1</v>
      </c>
      <c r="H20" s="4">
        <v>1.454</v>
      </c>
      <c r="I20" s="4">
        <f t="shared" si="1"/>
        <v>0.68775790921595603</v>
      </c>
    </row>
    <row r="21" spans="1:9" ht="15.75" x14ac:dyDescent="0.25">
      <c r="A21" s="3" t="s">
        <v>24</v>
      </c>
      <c r="B21" s="3"/>
      <c r="C21" s="3"/>
      <c r="D21" s="3"/>
      <c r="E21" s="3"/>
      <c r="F21" s="3"/>
      <c r="G21" s="3">
        <f t="shared" si="0"/>
        <v>0</v>
      </c>
      <c r="H21" s="4">
        <v>1.206</v>
      </c>
      <c r="I21" s="4">
        <f t="shared" si="1"/>
        <v>0</v>
      </c>
    </row>
    <row r="22" spans="1:9" ht="15.75" x14ac:dyDescent="0.25">
      <c r="A22" s="3" t="s">
        <v>85</v>
      </c>
      <c r="B22" s="3"/>
      <c r="C22" s="3"/>
      <c r="D22" s="3"/>
      <c r="E22" s="3"/>
      <c r="F22" s="3"/>
      <c r="G22" s="3">
        <f>B22+C22+D22+E22+F22</f>
        <v>0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2</v>
      </c>
      <c r="C23" s="3">
        <f>C8+C9+C10+C11+C12+C13+C14+C15+C16+C17+C18+C19+C20+C21+C22</f>
        <v>6</v>
      </c>
      <c r="D23" s="3">
        <f>D8+D9+D10+D11+D12+D13+D14+D15+D16+D17+D18+D19+D20+D21+D22</f>
        <v>1</v>
      </c>
      <c r="E23" s="3">
        <f>E8+E9+E10+E11+E12+E13+E14+E15+E16+E17+E18+E19+E20+E21+E22</f>
        <v>2</v>
      </c>
      <c r="F23" s="3">
        <f>F8+F9+F10+F11+F12+F13+F14+F15+F16+F17+F18+F19+F20+F21+F22</f>
        <v>3</v>
      </c>
      <c r="G23" s="3">
        <f t="shared" si="0"/>
        <v>14</v>
      </c>
      <c r="H23" s="4">
        <f>SUM(H8:H21)</f>
        <v>60.184000000000005</v>
      </c>
      <c r="I23" s="4">
        <f t="shared" si="1"/>
        <v>0.2326199654393194</v>
      </c>
    </row>
    <row r="24" spans="1:9" ht="53.25" customHeight="1" x14ac:dyDescent="0.3">
      <c r="A24" s="28" t="s">
        <v>91</v>
      </c>
      <c r="B24" s="27"/>
      <c r="C24" s="27"/>
      <c r="D24" s="27"/>
      <c r="E24" s="27"/>
      <c r="F24" s="27"/>
      <c r="G24" s="27"/>
      <c r="H24" s="27"/>
      <c r="I24" s="27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30" zoomScaleNormal="100" workbookViewId="0">
      <selection activeCell="C47" sqref="C47"/>
    </sheetView>
  </sheetViews>
  <sheetFormatPr defaultRowHeight="15" x14ac:dyDescent="0.25"/>
  <cols>
    <col min="1" max="1" width="60.5703125" customWidth="1"/>
    <col min="2" max="2" width="20.85546875" customWidth="1"/>
    <col min="3" max="3" width="13.7109375" customWidth="1"/>
  </cols>
  <sheetData>
    <row r="1" spans="1:3" ht="18.75" x14ac:dyDescent="0.3">
      <c r="A1" s="1" t="s">
        <v>26</v>
      </c>
    </row>
    <row r="3" spans="1:3" ht="18.75" x14ac:dyDescent="0.3">
      <c r="A3" s="11" t="s">
        <v>27</v>
      </c>
      <c r="B3" s="13"/>
      <c r="C3" s="12">
        <v>3</v>
      </c>
    </row>
    <row r="4" spans="1:3" ht="18.75" x14ac:dyDescent="0.3">
      <c r="A4" s="11" t="s">
        <v>28</v>
      </c>
      <c r="B4" s="11"/>
      <c r="C4" s="11"/>
    </row>
    <row r="5" spans="1:3" ht="37.5" x14ac:dyDescent="0.3">
      <c r="A5" s="24" t="s">
        <v>97</v>
      </c>
      <c r="B5" s="9" t="s">
        <v>98</v>
      </c>
      <c r="C5" s="6">
        <v>1</v>
      </c>
    </row>
    <row r="6" spans="1:3" ht="37.5" x14ac:dyDescent="0.3">
      <c r="A6" s="24" t="s">
        <v>100</v>
      </c>
      <c r="B6" s="6" t="s">
        <v>98</v>
      </c>
      <c r="C6" s="6">
        <v>2</v>
      </c>
    </row>
    <row r="7" spans="1:3" ht="2.25" hidden="1" customHeight="1" x14ac:dyDescent="0.3">
      <c r="A7" s="10"/>
      <c r="B7" s="11"/>
      <c r="C7" s="11"/>
    </row>
    <row r="8" spans="1:3" ht="18.75" hidden="1" x14ac:dyDescent="0.3">
      <c r="A8" s="11"/>
      <c r="B8" s="11"/>
      <c r="C8" s="11"/>
    </row>
    <row r="9" spans="1:3" ht="18.75" hidden="1" x14ac:dyDescent="0.3">
      <c r="A9" s="11"/>
      <c r="B9" s="11"/>
      <c r="C9" s="11"/>
    </row>
    <row r="10" spans="1:3" ht="36.75" customHeight="1" x14ac:dyDescent="0.3">
      <c r="A10" s="36" t="s">
        <v>29</v>
      </c>
      <c r="B10" s="37"/>
      <c r="C10" s="12">
        <v>4</v>
      </c>
    </row>
    <row r="11" spans="1:3" ht="18.75" x14ac:dyDescent="0.3">
      <c r="A11" s="11" t="s">
        <v>28</v>
      </c>
      <c r="B11" s="13"/>
      <c r="C11" s="11"/>
    </row>
    <row r="12" spans="1:3" ht="31.5" customHeight="1" x14ac:dyDescent="0.3">
      <c r="A12" s="24" t="s">
        <v>93</v>
      </c>
      <c r="B12" s="9" t="s">
        <v>11</v>
      </c>
      <c r="C12" s="8">
        <v>1</v>
      </c>
    </row>
    <row r="13" spans="1:3" x14ac:dyDescent="0.25">
      <c r="A13" s="42" t="s">
        <v>96</v>
      </c>
      <c r="B13" s="41" t="s">
        <v>11</v>
      </c>
      <c r="C13" s="39">
        <v>1</v>
      </c>
    </row>
    <row r="14" spans="1:3" ht="23.25" customHeight="1" x14ac:dyDescent="0.25">
      <c r="A14" s="43"/>
      <c r="B14" s="45"/>
      <c r="C14" s="46"/>
    </row>
    <row r="15" spans="1:3" hidden="1" x14ac:dyDescent="0.25">
      <c r="A15" s="44"/>
      <c r="B15" s="35"/>
      <c r="C15" s="47"/>
    </row>
    <row r="16" spans="1:3" ht="37.5" x14ac:dyDescent="0.3">
      <c r="A16" s="24" t="s">
        <v>99</v>
      </c>
      <c r="B16" s="9" t="s">
        <v>11</v>
      </c>
      <c r="C16" s="8">
        <v>1</v>
      </c>
    </row>
    <row r="17" spans="1:3" x14ac:dyDescent="0.25">
      <c r="A17" s="42" t="s">
        <v>101</v>
      </c>
      <c r="B17" s="41" t="s">
        <v>18</v>
      </c>
      <c r="C17" s="39">
        <v>1</v>
      </c>
    </row>
    <row r="18" spans="1:3" ht="21.75" customHeight="1" x14ac:dyDescent="0.25">
      <c r="A18" s="44"/>
      <c r="B18" s="35"/>
      <c r="C18" s="40"/>
    </row>
    <row r="19" spans="1:3" ht="18.75" x14ac:dyDescent="0.3">
      <c r="A19" s="10"/>
      <c r="B19" s="11"/>
      <c r="C19" s="11"/>
    </row>
    <row r="20" spans="1:3" ht="43.5" customHeight="1" x14ac:dyDescent="0.3">
      <c r="A20" s="36" t="s">
        <v>30</v>
      </c>
      <c r="B20" s="37"/>
      <c r="C20" s="11">
        <v>2</v>
      </c>
    </row>
    <row r="21" spans="1:3" ht="18.75" x14ac:dyDescent="0.3">
      <c r="A21" s="11" t="s">
        <v>28</v>
      </c>
      <c r="B21" s="13"/>
      <c r="C21" s="12"/>
    </row>
    <row r="22" spans="1:3" ht="37.5" x14ac:dyDescent="0.3">
      <c r="A22" s="24" t="s">
        <v>94</v>
      </c>
      <c r="B22" s="9" t="s">
        <v>23</v>
      </c>
      <c r="C22" s="8">
        <v>1</v>
      </c>
    </row>
    <row r="23" spans="1:3" ht="24.75" customHeight="1" x14ac:dyDescent="0.3">
      <c r="A23" s="24" t="s">
        <v>95</v>
      </c>
      <c r="B23" s="9" t="s">
        <v>19</v>
      </c>
      <c r="C23" s="8">
        <v>1</v>
      </c>
    </row>
    <row r="24" spans="1:3" ht="12" customHeight="1" x14ac:dyDescent="0.25">
      <c r="B24" s="25"/>
    </row>
    <row r="25" spans="1:3" ht="39" customHeight="1" x14ac:dyDescent="0.3">
      <c r="A25" s="38" t="s">
        <v>102</v>
      </c>
      <c r="B25" s="37"/>
      <c r="C25" s="37"/>
    </row>
    <row r="27" spans="1:3" ht="18.75" x14ac:dyDescent="0.3">
      <c r="A27" s="1" t="s">
        <v>31</v>
      </c>
    </row>
    <row r="28" spans="1:3" ht="37.5" x14ac:dyDescent="0.3">
      <c r="A28" s="24" t="s">
        <v>103</v>
      </c>
      <c r="B28" s="9" t="s">
        <v>11</v>
      </c>
      <c r="C28" s="8">
        <v>1</v>
      </c>
    </row>
    <row r="29" spans="1:3" ht="38.25" customHeight="1" x14ac:dyDescent="0.3">
      <c r="A29" s="24" t="s">
        <v>104</v>
      </c>
      <c r="B29" s="9" t="s">
        <v>11</v>
      </c>
      <c r="C29" s="8">
        <v>1</v>
      </c>
    </row>
    <row r="30" spans="1:3" ht="56.25" x14ac:dyDescent="0.3">
      <c r="A30" s="24" t="s">
        <v>105</v>
      </c>
      <c r="B30" s="9" t="s">
        <v>11</v>
      </c>
      <c r="C30" s="8">
        <v>1</v>
      </c>
    </row>
    <row r="31" spans="1:3" ht="37.5" x14ac:dyDescent="0.3">
      <c r="A31" s="24" t="s">
        <v>106</v>
      </c>
      <c r="B31" s="9" t="s">
        <v>11</v>
      </c>
      <c r="C31" s="8">
        <v>1</v>
      </c>
    </row>
    <row r="32" spans="1:3" ht="77.25" customHeight="1" x14ac:dyDescent="0.3">
      <c r="A32" s="24" t="s">
        <v>107</v>
      </c>
      <c r="B32" s="9" t="s">
        <v>11</v>
      </c>
      <c r="C32" s="8">
        <v>1</v>
      </c>
    </row>
    <row r="33" spans="1:3" ht="32.25" customHeight="1" x14ac:dyDescent="0.3">
      <c r="A33" s="28" t="s">
        <v>108</v>
      </c>
      <c r="B33" s="37"/>
      <c r="C33" s="37"/>
    </row>
    <row r="34" spans="1:3" ht="18.75" x14ac:dyDescent="0.3">
      <c r="A34" s="7"/>
    </row>
  </sheetData>
  <mergeCells count="10">
    <mergeCell ref="A10:B10"/>
    <mergeCell ref="A20:B20"/>
    <mergeCell ref="A25:C25"/>
    <mergeCell ref="A33:C33"/>
    <mergeCell ref="C17:C18"/>
    <mergeCell ref="B17:B18"/>
    <mergeCell ref="A13:A15"/>
    <mergeCell ref="A17:A18"/>
    <mergeCell ref="B13:B15"/>
    <mergeCell ref="C13:C1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rowBreaks count="1" manualBreakCount="1">
    <brk id="3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15" sqref="C15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32</v>
      </c>
      <c r="B1" s="1"/>
      <c r="C1" s="1"/>
      <c r="D1" s="1"/>
      <c r="E1" s="1"/>
    </row>
    <row r="3" spans="1:5" ht="47.25" x14ac:dyDescent="0.25">
      <c r="A3" s="14"/>
      <c r="B3" s="14" t="s">
        <v>33</v>
      </c>
      <c r="C3" s="14" t="s">
        <v>34</v>
      </c>
      <c r="D3" s="14" t="s">
        <v>3</v>
      </c>
      <c r="E3" s="2" t="s">
        <v>35</v>
      </c>
    </row>
    <row r="4" spans="1:5" ht="15.75" x14ac:dyDescent="0.25">
      <c r="A4" s="3" t="s">
        <v>36</v>
      </c>
      <c r="B4" s="3"/>
      <c r="C4" s="3"/>
      <c r="D4" s="3">
        <f t="shared" ref="D4:D12" si="0">B4+C4</f>
        <v>0</v>
      </c>
      <c r="E4" s="4">
        <f>D4/D13*100</f>
        <v>0</v>
      </c>
    </row>
    <row r="5" spans="1:5" ht="15.75" x14ac:dyDescent="0.25">
      <c r="A5" s="3" t="s">
        <v>37</v>
      </c>
      <c r="B5" s="3"/>
      <c r="C5" s="3">
        <v>6</v>
      </c>
      <c r="D5" s="3">
        <f t="shared" si="0"/>
        <v>6</v>
      </c>
      <c r="E5" s="4">
        <f>D5/D13*100</f>
        <v>42.857142857142854</v>
      </c>
    </row>
    <row r="6" spans="1:5" ht="15.75" x14ac:dyDescent="0.25">
      <c r="A6" s="3" t="s">
        <v>38</v>
      </c>
      <c r="B6" s="3">
        <v>1</v>
      </c>
      <c r="C6" s="3"/>
      <c r="D6" s="3">
        <f t="shared" si="0"/>
        <v>1</v>
      </c>
      <c r="E6" s="4">
        <f>D6/D13*100</f>
        <v>7.1428571428571423</v>
      </c>
    </row>
    <row r="7" spans="1:5" ht="15.75" x14ac:dyDescent="0.25">
      <c r="A7" s="3" t="s">
        <v>39</v>
      </c>
      <c r="B7" s="3"/>
      <c r="C7" s="3"/>
      <c r="D7" s="3">
        <f t="shared" si="0"/>
        <v>0</v>
      </c>
      <c r="E7" s="4">
        <f>D7/D13*100</f>
        <v>0</v>
      </c>
    </row>
    <row r="8" spans="1:5" ht="15.75" x14ac:dyDescent="0.25">
      <c r="A8" s="3" t="s">
        <v>40</v>
      </c>
      <c r="B8" s="3">
        <v>4</v>
      </c>
      <c r="C8" s="3">
        <v>3</v>
      </c>
      <c r="D8" s="3">
        <f t="shared" si="0"/>
        <v>7</v>
      </c>
      <c r="E8" s="4">
        <f>D8/D13*100</f>
        <v>50</v>
      </c>
    </row>
    <row r="9" spans="1:5" ht="15.75" x14ac:dyDescent="0.25">
      <c r="A9" s="3" t="s">
        <v>41</v>
      </c>
      <c r="B9" s="3"/>
      <c r="C9" s="3"/>
      <c r="D9" s="3">
        <f t="shared" si="0"/>
        <v>0</v>
      </c>
      <c r="E9" s="4">
        <f>D9/D13*100</f>
        <v>0</v>
      </c>
    </row>
    <row r="10" spans="1:5" ht="15.75" x14ac:dyDescent="0.25">
      <c r="A10" s="3" t="s">
        <v>42</v>
      </c>
      <c r="B10" s="3"/>
      <c r="C10" s="3"/>
      <c r="D10" s="3">
        <f t="shared" si="0"/>
        <v>0</v>
      </c>
      <c r="E10" s="4">
        <f>D10/D13*100</f>
        <v>0</v>
      </c>
    </row>
    <row r="11" spans="1:5" ht="15.75" x14ac:dyDescent="0.25">
      <c r="A11" s="3" t="s">
        <v>43</v>
      </c>
      <c r="B11" s="3"/>
      <c r="C11" s="3"/>
      <c r="D11" s="3">
        <f t="shared" si="0"/>
        <v>0</v>
      </c>
      <c r="E11" s="4">
        <f>D11/D13*100</f>
        <v>0</v>
      </c>
    </row>
    <row r="12" spans="1:5" ht="15.75" x14ac:dyDescent="0.25">
      <c r="A12" s="3" t="s">
        <v>44</v>
      </c>
      <c r="B12" s="3"/>
      <c r="C12" s="3"/>
      <c r="D12" s="3">
        <f t="shared" si="0"/>
        <v>0</v>
      </c>
      <c r="E12" s="4">
        <f>D12/D13*100</f>
        <v>0</v>
      </c>
    </row>
    <row r="13" spans="1:5" ht="15.75" x14ac:dyDescent="0.25">
      <c r="A13" s="3" t="s">
        <v>25</v>
      </c>
      <c r="B13" s="3">
        <f>SUM(B4:B12)</f>
        <v>5</v>
      </c>
      <c r="C13" s="3">
        <f>SUM(C4:C12)</f>
        <v>9</v>
      </c>
      <c r="D13" s="3">
        <f>D4+D5+D6+D7+D8+D9+D10+D11+D12</f>
        <v>14</v>
      </c>
      <c r="E13" s="4">
        <f>SUM(E4:E12)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F12" sqref="F12"/>
    </sheetView>
  </sheetViews>
  <sheetFormatPr defaultRowHeight="15" x14ac:dyDescent="0.25"/>
  <cols>
    <col min="1" max="1" width="4.42578125" customWidth="1"/>
    <col min="2" max="2" width="19.7109375" customWidth="1"/>
    <col min="3" max="9" width="9.28515625" bestFit="1" customWidth="1"/>
    <col min="10" max="11" width="16.85546875" bestFit="1" customWidth="1"/>
  </cols>
  <sheetData>
    <row r="1" spans="1:11" ht="18.75" x14ac:dyDescent="0.3">
      <c r="A1" s="1" t="s">
        <v>70</v>
      </c>
    </row>
    <row r="3" spans="1:11" ht="15.75" x14ac:dyDescent="0.25">
      <c r="A3" s="50" t="s">
        <v>45</v>
      </c>
      <c r="B3" s="50"/>
      <c r="C3" s="51" t="s">
        <v>46</v>
      </c>
      <c r="D3" s="51"/>
      <c r="E3" s="51" t="s">
        <v>47</v>
      </c>
      <c r="F3" s="51"/>
      <c r="G3" s="15" t="s">
        <v>3</v>
      </c>
      <c r="H3" s="48" t="s">
        <v>48</v>
      </c>
      <c r="I3" s="15" t="s">
        <v>3</v>
      </c>
      <c r="J3" s="48" t="s">
        <v>48</v>
      </c>
      <c r="K3" s="48" t="s">
        <v>49</v>
      </c>
    </row>
    <row r="4" spans="1:11" ht="15.75" x14ac:dyDescent="0.25">
      <c r="A4" s="50"/>
      <c r="B4" s="50"/>
      <c r="C4" s="15">
        <v>2013</v>
      </c>
      <c r="D4" s="15">
        <v>2014</v>
      </c>
      <c r="E4" s="15">
        <v>2013</v>
      </c>
      <c r="F4" s="15">
        <v>2014</v>
      </c>
      <c r="G4" s="15">
        <v>2013</v>
      </c>
      <c r="H4" s="49"/>
      <c r="I4" s="15">
        <v>2014</v>
      </c>
      <c r="J4" s="49"/>
      <c r="K4" s="49"/>
    </row>
    <row r="5" spans="1:11" ht="47.25" x14ac:dyDescent="0.25">
      <c r="A5" s="16">
        <v>1</v>
      </c>
      <c r="B5" s="17" t="s">
        <v>50</v>
      </c>
      <c r="C5" s="18">
        <f>SUM(C6:C15)</f>
        <v>3</v>
      </c>
      <c r="D5" s="18">
        <f>SUM(D6:D15)</f>
        <v>5</v>
      </c>
      <c r="E5" s="18">
        <f>SUM(E6:E15)</f>
        <v>11</v>
      </c>
      <c r="F5" s="18">
        <f>SUM(F6:F15)</f>
        <v>9</v>
      </c>
      <c r="G5" s="18">
        <f>G6+G7+G8+G9+G10+G11+G12+G13+G14+G15</f>
        <v>14</v>
      </c>
      <c r="H5" s="18">
        <v>100</v>
      </c>
      <c r="I5" s="18">
        <f>I6+I7+I8+I9+I10+I11+I12+I13+I14+I15</f>
        <v>14</v>
      </c>
      <c r="J5" s="18">
        <v>100</v>
      </c>
      <c r="K5" s="18">
        <f>I5/G5*100</f>
        <v>100</v>
      </c>
    </row>
    <row r="6" spans="1:11" ht="63" x14ac:dyDescent="0.25">
      <c r="A6" s="16" t="s">
        <v>51</v>
      </c>
      <c r="B6" s="19" t="s">
        <v>84</v>
      </c>
      <c r="C6" s="20"/>
      <c r="D6" s="20"/>
      <c r="E6" s="20">
        <v>1</v>
      </c>
      <c r="F6" s="20">
        <v>1</v>
      </c>
      <c r="G6" s="20">
        <f t="shared" ref="G6:G15" si="0">C6+E6</f>
        <v>1</v>
      </c>
      <c r="H6" s="21">
        <f>G6/G5*100</f>
        <v>7.1428571428571423</v>
      </c>
      <c r="I6" s="20">
        <f t="shared" ref="I6:I15" si="1">D6+F6</f>
        <v>1</v>
      </c>
      <c r="J6" s="21">
        <f>I6/I5*100</f>
        <v>7.1428571428571423</v>
      </c>
      <c r="K6" s="21">
        <f t="shared" ref="K6:K15" si="2">J6-H6</f>
        <v>0</v>
      </c>
    </row>
    <row r="7" spans="1:11" ht="61.5" customHeight="1" x14ac:dyDescent="0.25">
      <c r="A7" s="16" t="s">
        <v>52</v>
      </c>
      <c r="B7" s="19" t="s">
        <v>53</v>
      </c>
      <c r="C7" s="20"/>
      <c r="D7" s="20">
        <v>1</v>
      </c>
      <c r="E7" s="20"/>
      <c r="F7" s="20"/>
      <c r="G7" s="20">
        <f t="shared" si="0"/>
        <v>0</v>
      </c>
      <c r="H7" s="21">
        <f>G7/G5*100</f>
        <v>0</v>
      </c>
      <c r="I7" s="20">
        <f t="shared" si="1"/>
        <v>1</v>
      </c>
      <c r="J7" s="21">
        <f>I7/I5*100</f>
        <v>7.1428571428571423</v>
      </c>
      <c r="K7" s="21">
        <f t="shared" si="2"/>
        <v>7.1428571428571423</v>
      </c>
    </row>
    <row r="8" spans="1:11" ht="31.5" x14ac:dyDescent="0.25">
      <c r="A8" s="16" t="s">
        <v>54</v>
      </c>
      <c r="B8" s="19" t="s">
        <v>55</v>
      </c>
      <c r="C8" s="20"/>
      <c r="D8" s="20"/>
      <c r="E8" s="20"/>
      <c r="F8" s="20"/>
      <c r="G8" s="20">
        <f t="shared" si="0"/>
        <v>0</v>
      </c>
      <c r="H8" s="20">
        <f>G8/G5*100</f>
        <v>0</v>
      </c>
      <c r="I8" s="20">
        <f t="shared" si="1"/>
        <v>0</v>
      </c>
      <c r="J8" s="21">
        <f>I8/I5*100</f>
        <v>0</v>
      </c>
      <c r="K8" s="21">
        <f t="shared" si="2"/>
        <v>0</v>
      </c>
    </row>
    <row r="9" spans="1:11" ht="47.25" x14ac:dyDescent="0.25">
      <c r="A9" s="16" t="s">
        <v>56</v>
      </c>
      <c r="B9" s="19" t="s">
        <v>57</v>
      </c>
      <c r="C9" s="20"/>
      <c r="D9" s="20"/>
      <c r="E9" s="20"/>
      <c r="F9" s="20"/>
      <c r="G9" s="20">
        <f t="shared" si="0"/>
        <v>0</v>
      </c>
      <c r="H9" s="21">
        <f>G9/G5*100</f>
        <v>0</v>
      </c>
      <c r="I9" s="20">
        <f t="shared" si="1"/>
        <v>0</v>
      </c>
      <c r="J9" s="21">
        <f>I9/I5*100</f>
        <v>0</v>
      </c>
      <c r="K9" s="21">
        <f t="shared" si="2"/>
        <v>0</v>
      </c>
    </row>
    <row r="10" spans="1:11" ht="18.75" x14ac:dyDescent="0.25">
      <c r="A10" s="16" t="s">
        <v>58</v>
      </c>
      <c r="B10" s="19" t="s">
        <v>59</v>
      </c>
      <c r="C10" s="20">
        <v>2</v>
      </c>
      <c r="D10" s="20">
        <v>3</v>
      </c>
      <c r="E10" s="20">
        <v>6</v>
      </c>
      <c r="F10" s="20">
        <v>1</v>
      </c>
      <c r="G10" s="20">
        <f t="shared" si="0"/>
        <v>8</v>
      </c>
      <c r="H10" s="21">
        <f>G10/G5*100</f>
        <v>57.142857142857139</v>
      </c>
      <c r="I10" s="20">
        <f t="shared" si="1"/>
        <v>4</v>
      </c>
      <c r="J10" s="21">
        <f>I10/I5*100</f>
        <v>28.571428571428569</v>
      </c>
      <c r="K10" s="21">
        <f t="shared" si="2"/>
        <v>-28.571428571428569</v>
      </c>
    </row>
    <row r="11" spans="1:11" ht="47.25" x14ac:dyDescent="0.25">
      <c r="A11" s="16" t="s">
        <v>60</v>
      </c>
      <c r="B11" s="19" t="s">
        <v>61</v>
      </c>
      <c r="C11" s="20"/>
      <c r="D11" s="20"/>
      <c r="E11" s="20"/>
      <c r="F11" s="20"/>
      <c r="G11" s="20">
        <f t="shared" si="0"/>
        <v>0</v>
      </c>
      <c r="H11" s="20">
        <f>G11/G5*100</f>
        <v>0</v>
      </c>
      <c r="I11" s="20">
        <f t="shared" si="1"/>
        <v>0</v>
      </c>
      <c r="J11" s="20">
        <f>I11/I5*100</f>
        <v>0</v>
      </c>
      <c r="K11" s="20">
        <f t="shared" si="2"/>
        <v>0</v>
      </c>
    </row>
    <row r="12" spans="1:11" ht="47.25" x14ac:dyDescent="0.25">
      <c r="A12" s="16" t="s">
        <v>62</v>
      </c>
      <c r="B12" s="19" t="s">
        <v>63</v>
      </c>
      <c r="C12" s="20"/>
      <c r="D12" s="20"/>
      <c r="E12" s="20"/>
      <c r="F12" s="20"/>
      <c r="G12" s="20">
        <f t="shared" si="0"/>
        <v>0</v>
      </c>
      <c r="H12" s="20">
        <f>G12/G5*100</f>
        <v>0</v>
      </c>
      <c r="I12" s="20">
        <f t="shared" si="1"/>
        <v>0</v>
      </c>
      <c r="J12" s="21">
        <f>I12/I5*100</f>
        <v>0</v>
      </c>
      <c r="K12" s="21">
        <f t="shared" si="2"/>
        <v>0</v>
      </c>
    </row>
    <row r="13" spans="1:11" ht="31.5" x14ac:dyDescent="0.25">
      <c r="A13" s="16" t="s">
        <v>64</v>
      </c>
      <c r="B13" s="19" t="s">
        <v>65</v>
      </c>
      <c r="C13" s="20">
        <v>1</v>
      </c>
      <c r="D13" s="20"/>
      <c r="E13" s="20">
        <v>4</v>
      </c>
      <c r="F13" s="20">
        <v>6</v>
      </c>
      <c r="G13" s="20">
        <f t="shared" si="0"/>
        <v>5</v>
      </c>
      <c r="H13" s="21">
        <f>G13/G5*100</f>
        <v>35.714285714285715</v>
      </c>
      <c r="I13" s="20">
        <f t="shared" si="1"/>
        <v>6</v>
      </c>
      <c r="J13" s="21">
        <f>I13/I5*100</f>
        <v>42.857142857142854</v>
      </c>
      <c r="K13" s="21">
        <f t="shared" si="2"/>
        <v>7.1428571428571388</v>
      </c>
    </row>
    <row r="14" spans="1:11" ht="18.75" x14ac:dyDescent="0.25">
      <c r="A14" s="16" t="s">
        <v>66</v>
      </c>
      <c r="B14" s="19" t="s">
        <v>67</v>
      </c>
      <c r="C14" s="20"/>
      <c r="D14" s="20">
        <v>1</v>
      </c>
      <c r="E14" s="20"/>
      <c r="F14" s="20">
        <v>1</v>
      </c>
      <c r="G14" s="20">
        <f t="shared" si="0"/>
        <v>0</v>
      </c>
      <c r="H14" s="21">
        <f>G14/G5*100</f>
        <v>0</v>
      </c>
      <c r="I14" s="20">
        <f t="shared" si="1"/>
        <v>2</v>
      </c>
      <c r="J14" s="21">
        <f>I14/I5*100</f>
        <v>14.285714285714285</v>
      </c>
      <c r="K14" s="21">
        <f t="shared" si="2"/>
        <v>14.285714285714285</v>
      </c>
    </row>
    <row r="15" spans="1:11" ht="31.5" x14ac:dyDescent="0.25">
      <c r="A15" s="16" t="s">
        <v>68</v>
      </c>
      <c r="B15" s="19" t="s">
        <v>69</v>
      </c>
      <c r="C15" s="20"/>
      <c r="D15" s="20"/>
      <c r="E15" s="20"/>
      <c r="F15" s="20"/>
      <c r="G15" s="20">
        <f t="shared" si="0"/>
        <v>0</v>
      </c>
      <c r="H15" s="20">
        <f>G15/G5*100</f>
        <v>0</v>
      </c>
      <c r="I15" s="20">
        <f t="shared" si="1"/>
        <v>0</v>
      </c>
      <c r="J15" s="21">
        <f>I15/I5*100</f>
        <v>0</v>
      </c>
      <c r="K15" s="21">
        <f t="shared" si="2"/>
        <v>0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21" sqref="A21:F21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71</v>
      </c>
    </row>
    <row r="3" spans="1:5" ht="31.5" x14ac:dyDescent="0.25">
      <c r="A3" s="14" t="s">
        <v>72</v>
      </c>
      <c r="B3" s="14" t="s">
        <v>33</v>
      </c>
      <c r="C3" s="14" t="s">
        <v>34</v>
      </c>
      <c r="D3" s="3" t="s">
        <v>3</v>
      </c>
      <c r="E3" s="22" t="s">
        <v>35</v>
      </c>
    </row>
    <row r="4" spans="1:5" ht="15.75" x14ac:dyDescent="0.25">
      <c r="A4" s="3" t="s">
        <v>73</v>
      </c>
      <c r="B4" s="3">
        <v>5</v>
      </c>
      <c r="C4" s="3">
        <v>6</v>
      </c>
      <c r="D4" s="3">
        <f>B4+C4</f>
        <v>11</v>
      </c>
      <c r="E4" s="4">
        <f>D4/D7*100</f>
        <v>78.571428571428569</v>
      </c>
    </row>
    <row r="5" spans="1:5" ht="15.75" x14ac:dyDescent="0.25">
      <c r="A5" s="3" t="s">
        <v>74</v>
      </c>
      <c r="B5" s="3"/>
      <c r="C5" s="3">
        <v>3</v>
      </c>
      <c r="D5" s="3">
        <f>B5+C5</f>
        <v>3</v>
      </c>
      <c r="E5" s="4">
        <f>D5/D7*100</f>
        <v>21.428571428571427</v>
      </c>
    </row>
    <row r="6" spans="1:5" ht="15.75" x14ac:dyDescent="0.25">
      <c r="A6" s="23" t="s">
        <v>75</v>
      </c>
      <c r="B6" s="3"/>
      <c r="C6" s="3"/>
      <c r="D6" s="3">
        <f>B6+C6</f>
        <v>0</v>
      </c>
      <c r="E6" s="4">
        <f>D6/D7*100</f>
        <v>0</v>
      </c>
    </row>
    <row r="7" spans="1:5" ht="15.75" x14ac:dyDescent="0.25">
      <c r="A7" s="23" t="s">
        <v>25</v>
      </c>
      <c r="B7" s="3">
        <f>B4+B5+B6</f>
        <v>5</v>
      </c>
      <c r="C7" s="3">
        <f>SUM(C4:C6)</f>
        <v>9</v>
      </c>
      <c r="D7" s="3">
        <f>D4+D5+D6</f>
        <v>14</v>
      </c>
      <c r="E7" s="4">
        <f>SUM(E4:E6)</f>
        <v>100</v>
      </c>
    </row>
    <row r="9" spans="1:5" ht="18.75" x14ac:dyDescent="0.3">
      <c r="A9" s="1" t="s">
        <v>76</v>
      </c>
    </row>
    <row r="11" spans="1:5" ht="31.5" x14ac:dyDescent="0.25">
      <c r="A11" s="14"/>
      <c r="B11" s="14" t="s">
        <v>33</v>
      </c>
      <c r="C11" s="14" t="s">
        <v>34</v>
      </c>
      <c r="D11" s="14" t="s">
        <v>3</v>
      </c>
      <c r="E11" s="2" t="s">
        <v>35</v>
      </c>
    </row>
    <row r="12" spans="1:5" ht="15.75" x14ac:dyDescent="0.25">
      <c r="A12" s="22" t="s">
        <v>87</v>
      </c>
      <c r="B12" s="3"/>
      <c r="C12" s="3">
        <v>1</v>
      </c>
      <c r="D12" s="3">
        <f t="shared" ref="D12:D18" si="0">B12+C12</f>
        <v>1</v>
      </c>
      <c r="E12" s="4">
        <f>D12/D19*100</f>
        <v>33.333333333333329</v>
      </c>
    </row>
    <row r="13" spans="1:5" ht="15.75" x14ac:dyDescent="0.25">
      <c r="A13" s="3" t="s">
        <v>77</v>
      </c>
      <c r="B13" s="3">
        <v>1</v>
      </c>
      <c r="C13" s="3">
        <v>1</v>
      </c>
      <c r="D13" s="3">
        <f t="shared" si="0"/>
        <v>2</v>
      </c>
      <c r="E13" s="4">
        <f>D13/D19*100</f>
        <v>66.666666666666657</v>
      </c>
    </row>
    <row r="14" spans="1:5" ht="15.75" x14ac:dyDescent="0.25">
      <c r="A14" s="3" t="s">
        <v>88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78</v>
      </c>
      <c r="B15" s="3"/>
      <c r="C15" s="3"/>
      <c r="D15" s="3">
        <f t="shared" si="0"/>
        <v>0</v>
      </c>
      <c r="E15" s="4">
        <f>D15/D19*100</f>
        <v>0</v>
      </c>
    </row>
    <row r="16" spans="1:5" ht="15.75" x14ac:dyDescent="0.25">
      <c r="A16" s="3" t="s">
        <v>86</v>
      </c>
      <c r="B16" s="3"/>
      <c r="C16" s="3"/>
      <c r="D16" s="3">
        <f t="shared" si="0"/>
        <v>0</v>
      </c>
      <c r="E16" s="4">
        <f>D16/D19*100</f>
        <v>0</v>
      </c>
    </row>
    <row r="17" spans="1:6" ht="15.75" x14ac:dyDescent="0.25">
      <c r="A17" s="22" t="s">
        <v>89</v>
      </c>
      <c r="B17" s="3"/>
      <c r="C17" s="3"/>
      <c r="D17" s="3">
        <f t="shared" si="0"/>
        <v>0</v>
      </c>
      <c r="E17" s="4">
        <f>D17/D19*100</f>
        <v>0</v>
      </c>
    </row>
    <row r="18" spans="1:6" ht="15.75" x14ac:dyDescent="0.25">
      <c r="A18" s="3" t="s">
        <v>79</v>
      </c>
      <c r="B18" s="3"/>
      <c r="C18" s="3"/>
      <c r="D18" s="3">
        <f t="shared" si="0"/>
        <v>0</v>
      </c>
      <c r="E18" s="4">
        <f>D18/D19*100</f>
        <v>0</v>
      </c>
    </row>
    <row r="19" spans="1:6" ht="15.75" x14ac:dyDescent="0.25">
      <c r="A19" s="3" t="s">
        <v>25</v>
      </c>
      <c r="B19" s="3">
        <f>SUM(B12:B18)</f>
        <v>1</v>
      </c>
      <c r="C19" s="3">
        <f>SUM(C12:C18)</f>
        <v>2</v>
      </c>
      <c r="D19" s="3">
        <f>D12+D13+D14+D15+D16+D17+D18</f>
        <v>3</v>
      </c>
      <c r="E19" s="4">
        <f>SUM(E12:E18)</f>
        <v>99.999999999999986</v>
      </c>
    </row>
    <row r="21" spans="1:6" ht="45" customHeight="1" x14ac:dyDescent="0.3">
      <c r="A21" s="26" t="s">
        <v>109</v>
      </c>
      <c r="B21" s="27"/>
      <c r="C21" s="27"/>
      <c r="D21" s="27"/>
      <c r="E21" s="27"/>
      <c r="F21" s="27"/>
    </row>
    <row r="22" spans="1:6" ht="18.75" customHeight="1" x14ac:dyDescent="0.25"/>
    <row r="23" spans="1:6" ht="21" customHeight="1" x14ac:dyDescent="0.3">
      <c r="A23" s="1" t="s">
        <v>80</v>
      </c>
    </row>
    <row r="24" spans="1:6" ht="18.75" customHeight="1" x14ac:dyDescent="0.3">
      <c r="A24" s="1" t="s">
        <v>81</v>
      </c>
    </row>
    <row r="25" spans="1:6" ht="19.5" customHeight="1" x14ac:dyDescent="0.3">
      <c r="A25" s="1" t="s">
        <v>82</v>
      </c>
    </row>
    <row r="26" spans="1:6" ht="15.75" customHeight="1" x14ac:dyDescent="0.3">
      <c r="A26" s="1" t="s">
        <v>83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2014-12-09T13:23:59Z</cp:lastPrinted>
  <dcterms:created xsi:type="dcterms:W3CDTF">2014-08-06T04:45:58Z</dcterms:created>
  <dcterms:modified xsi:type="dcterms:W3CDTF">2015-01-19T10:24:24Z</dcterms:modified>
</cp:coreProperties>
</file>