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787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Лист1!$A$1:$I$24</definedName>
    <definedName name="_xlnm.Print_Area" localSheetId="1">Лист2!$A$1:$C$54</definedName>
  </definedNames>
  <calcPr calcId="144525"/>
</workbook>
</file>

<file path=xl/calcChain.xml><?xml version="1.0" encoding="utf-8"?>
<calcChain xmlns="http://schemas.openxmlformats.org/spreadsheetml/2006/main"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C13" i="3"/>
  <c r="B13" i="3"/>
  <c r="D12" i="3"/>
  <c r="D11" i="3"/>
  <c r="D10" i="3"/>
  <c r="D9" i="3"/>
  <c r="D8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D19" i="5" l="1"/>
  <c r="E18" i="5" s="1"/>
  <c r="D7" i="5"/>
  <c r="E5" i="5" s="1"/>
  <c r="I5" i="4"/>
  <c r="D13" i="3"/>
  <c r="E7" i="3" s="1"/>
  <c r="G23" i="1"/>
  <c r="I23" i="1" s="1"/>
  <c r="G5" i="4"/>
  <c r="J14" i="4" l="1"/>
  <c r="K5" i="4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H12" i="4"/>
  <c r="H10" i="4"/>
  <c r="H8" i="4"/>
  <c r="H6" i="4"/>
  <c r="H15" i="4"/>
  <c r="H11" i="4"/>
  <c r="H7" i="4"/>
  <c r="H13" i="4"/>
  <c r="K13" i="4" s="1"/>
  <c r="H9" i="4"/>
  <c r="K14" i="4" l="1"/>
  <c r="E7" i="5"/>
  <c r="K6" i="4"/>
  <c r="E19" i="5"/>
  <c r="K12" i="4"/>
  <c r="K9" i="4"/>
  <c r="K7" i="4"/>
  <c r="K15" i="4"/>
  <c r="K8" i="4"/>
  <c r="K11" i="4"/>
  <c r="K10" i="4"/>
  <c r="E13" i="3"/>
</calcChain>
</file>

<file path=xl/sharedStrings.xml><?xml version="1.0" encoding="utf-8"?>
<sst xmlns="http://schemas.openxmlformats.org/spreadsheetml/2006/main" count="174" uniqueCount="128">
  <si>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</si>
  <si>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</si>
  <si>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</si>
  <si>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</si>
  <si>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</si>
  <si>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</si>
  <si>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</si>
  <si>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</si>
  <si>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</si>
  <si>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</si>
  <si>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</si>
  <si>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</si>
  <si>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</si>
  <si>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</si>
  <si>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</si>
  <si>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</si>
  <si>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</si>
  <si>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</si>
  <si>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</si>
  <si>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</si>
  <si>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</si>
  <si>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</si>
  <si>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</si>
  <si>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</si>
  <si>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</si>
  <si>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</si>
  <si>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</si>
  <si>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</si>
  <si>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</si>
  <si>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</si>
  <si>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Главе администрации Благодарненского муниципального района Ставропольского края</t>
  </si>
  <si>
    <t>По каким вопросам граждане обращались устно: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</si>
  <si>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</si>
  <si>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</si>
  <si>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</si>
  <si>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</si>
  <si>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Мещерякова П.М.</t>
  </si>
  <si>
    <t>У Чеботарева Е.Д.</t>
  </si>
  <si>
    <t>У Наурузовой В.И.</t>
  </si>
  <si>
    <t>У Медведевой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</si>
  <si>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</si>
  <si>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</si>
  <si>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</si>
  <si>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</si>
  <si>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</si>
  <si>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</si>
  <si>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</si>
  <si>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(+,-) % 2014 г. к 2013 г.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</si>
  <si>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</si>
  <si>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</si>
  <si>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</si>
  <si>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</si>
  <si>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</si>
  <si>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</si>
  <si>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</si>
  <si>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</si>
  <si>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</si>
  <si>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</si>
  <si>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</si>
  <si>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</si>
  <si>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</si>
  <si>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</si>
  <si>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</si>
  <si>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</si>
  <si>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</si>
  <si>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</si>
  <si>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</si>
  <si>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</si>
  <si>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</si>
  <si>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</si>
  <si>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</si>
  <si>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</si>
  <si>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</si>
  <si>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</si>
  <si>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</si>
  <si>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</si>
  <si>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</si>
  <si>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</si>
  <si>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</si>
  <si>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</si>
  <si>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</si>
  <si>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</si>
  <si>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</si>
  <si>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</si>
  <si>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Ветеран ВОВ</t>
  </si>
  <si>
    <t>Мать-одиночка</t>
  </si>
  <si>
    <t>ветеран труда</t>
  </si>
  <si>
    <t>У Чередниченко И.И.</t>
  </si>
  <si>
    <t>У Лясковской Л.И.</t>
  </si>
  <si>
    <t>по вопросу оказания материальной помощи</t>
  </si>
  <si>
    <t>по вопросу работы радио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</si>
  <si>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марте 2015 года</t>
    </r>
  </si>
  <si>
    <t>За март 2015 года в администрацию Благодарненского муниципального района Ставропольского края поступило 32 обращения граждан. В том числе: в письменной форме 14 обращений, в форме электронного документа - 8, на "Телефон доверия Губернатора Ставропольского края" - 2, в устной форме - 2, на "телефон доверия" главы администрации - 6.</t>
  </si>
  <si>
    <t>Из 24 письменных обращений граждан - 13 из вышестоящих органов (из Аппарата Правительства Ставропольского края).</t>
  </si>
  <si>
    <t>по вопросу торговли</t>
  </si>
  <si>
    <t>по вопросу разрушения стены частного дома</t>
  </si>
  <si>
    <t>по вопросу законности предоставления земельного участка в аренду под строительство Центра бытовых услуг</t>
  </si>
  <si>
    <t>по вопросу обеспечения жильем</t>
  </si>
  <si>
    <t>по вопросу трудоустройства</t>
  </si>
  <si>
    <t>по вопросу сокращения численности работников культуры и ставок аккомпониаторов</t>
  </si>
  <si>
    <t>Прокурору Благодарненского района</t>
  </si>
  <si>
    <t>из них:</t>
  </si>
  <si>
    <t>по вопросу размещения цирка «Шапито» на земельном участке возле дома № 4а по пл. Строителей в г. Благодарный</t>
  </si>
  <si>
    <t>по вопросу оформления прав на квартиру</t>
  </si>
  <si>
    <t xml:space="preserve">по вопросу предоставления в аренду пруда </t>
  </si>
  <si>
    <t>благодарность за работу пассажирскому перевозчику</t>
  </si>
  <si>
    <t>Главе Благодарненского муниципального района</t>
  </si>
  <si>
    <t>по вопросу привлечения инвесторов в район</t>
  </si>
  <si>
    <t>по ворпосу конфликтной ситуации между соседями</t>
  </si>
  <si>
    <t>по вопросу предоставления туристической информации о городе, районе</t>
  </si>
  <si>
    <t>г. Гагарин</t>
  </si>
  <si>
    <t>по вопросу незаконного строительства и работы автомойки</t>
  </si>
  <si>
    <t>по вопросу задержки выплаты заработной платы</t>
  </si>
  <si>
    <t>по вопросу санитарного состояния парка Победы в г. Благодарный</t>
  </si>
  <si>
    <t>с. Каменная Балка с. Александрия</t>
  </si>
  <si>
    <t>обращение с просьбой подарить щенка</t>
  </si>
  <si>
    <t>по вопросу поздравления ветеранов ВОВ с Днем Победы</t>
  </si>
  <si>
    <t>по вопросу аренды земель</t>
  </si>
  <si>
    <t>по вопросу местонахождения земельного пая</t>
  </si>
  <si>
    <t>по вопросу работы пассажирских перевозчиков</t>
  </si>
  <si>
    <t>по вопросу прекращения регистрации по месту проживания</t>
  </si>
  <si>
    <t>по вопросу санитарного состояния прилегающей к домовладению территории</t>
  </si>
  <si>
    <t>по вопросу доставки газет</t>
  </si>
  <si>
    <t xml:space="preserve">по вопросу теплоснабжения многоквартирного жилого дома </t>
  </si>
  <si>
    <t>Семья, имеющая ребенка-инвалида</t>
  </si>
  <si>
    <t>Исполнение 13 обращений (40,6% от всех обращений) поставлено на контроль.</t>
  </si>
  <si>
    <t>По 1 вопросу меры приняты, на 6 - даны разъяснения, 1 - в стадии рассмотрения.</t>
  </si>
  <si>
    <t>Из 24 письменных обращений исполнено 13, 11 в стадии рассмотрения. С нарушением срока рассмотрения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</si>
</sst>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/>
    <xf numFmtId="164" fontId="4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/>
    <xf numFmtId="0" fontId="0" fillId="0" borderId="4" xfId="0" applyBorder="1" applyAlignment="1"/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5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4" sqref="A24:I24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42" t="s">
        <v>91</v>
      </c>
      <c r="B1" s="42"/>
      <c r="C1" s="42"/>
      <c r="D1" s="42"/>
      <c r="E1" s="42"/>
      <c r="F1" s="42"/>
      <c r="G1" s="42"/>
      <c r="H1" s="42"/>
      <c r="I1" s="42"/>
    </row>
    <row r="3" spans="1:9" ht="89.25" customHeight="1" x14ac:dyDescent="0.3">
      <c r="A3" s="41" t="s">
        <v>92</v>
      </c>
      <c r="B3" s="42"/>
      <c r="C3" s="42"/>
      <c r="D3" s="42"/>
      <c r="E3" s="42"/>
      <c r="F3" s="42"/>
      <c r="G3" s="42"/>
      <c r="H3" s="42"/>
      <c r="I3" s="42"/>
    </row>
    <row r="4" spans="1:9" ht="18.75" x14ac:dyDescent="0.3">
      <c r="A4" s="1" t="s">
        <v>0</v>
      </c>
    </row>
    <row r="6" spans="1:9" ht="15.75" x14ac:dyDescent="0.25">
      <c r="A6" s="44" t="s">
        <v>1</v>
      </c>
      <c r="B6" s="46" t="s">
        <v>2</v>
      </c>
      <c r="C6" s="47"/>
      <c r="D6" s="47"/>
      <c r="E6" s="47"/>
      <c r="F6" s="48"/>
      <c r="G6" s="49" t="s">
        <v>3</v>
      </c>
      <c r="H6" s="44" t="s">
        <v>4</v>
      </c>
      <c r="I6" s="44" t="s">
        <v>5</v>
      </c>
    </row>
    <row r="7" spans="1:9" ht="63" x14ac:dyDescent="0.25">
      <c r="A7" s="45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50"/>
      <c r="H7" s="50"/>
      <c r="I7" s="50"/>
    </row>
    <row r="8" spans="1:9" ht="15.75" x14ac:dyDescent="0.25">
      <c r="A8" s="3" t="s">
        <v>11</v>
      </c>
      <c r="B8" s="3">
        <v>10</v>
      </c>
      <c r="C8" s="3">
        <v>4</v>
      </c>
      <c r="D8" s="3">
        <v>2</v>
      </c>
      <c r="E8" s="3">
        <v>4</v>
      </c>
      <c r="F8" s="3">
        <v>2</v>
      </c>
      <c r="G8" s="3">
        <f t="shared" ref="G8:G23" si="0">B8+C8+D8+E8+F8</f>
        <v>22</v>
      </c>
      <c r="H8" s="4">
        <v>31.959</v>
      </c>
      <c r="I8" s="4">
        <f t="shared" ref="I8:I23" si="1">G8/H8</f>
        <v>0.68838198942394946</v>
      </c>
    </row>
    <row r="9" spans="1:9" ht="15.75" x14ac:dyDescent="0.25">
      <c r="A9" s="3" t="s">
        <v>12</v>
      </c>
      <c r="B9" s="3">
        <v>1</v>
      </c>
      <c r="C9" s="3"/>
      <c r="D9" s="3"/>
      <c r="E9" s="3"/>
      <c r="F9" s="3"/>
      <c r="G9" s="3">
        <f t="shared" si="0"/>
        <v>1</v>
      </c>
      <c r="H9" s="4">
        <v>3.9620000000000002</v>
      </c>
      <c r="I9" s="4">
        <f t="shared" si="1"/>
        <v>0.25239777889954568</v>
      </c>
    </row>
    <row r="10" spans="1:9" ht="15.75" x14ac:dyDescent="0.25">
      <c r="A10" s="3" t="s">
        <v>13</v>
      </c>
      <c r="B10" s="3"/>
      <c r="C10" s="3"/>
      <c r="D10" s="3"/>
      <c r="E10" s="3"/>
      <c r="F10" s="3"/>
      <c r="G10" s="3">
        <f t="shared" si="0"/>
        <v>0</v>
      </c>
      <c r="H10" s="4">
        <v>1.65</v>
      </c>
      <c r="I10" s="4">
        <f t="shared" si="1"/>
        <v>0</v>
      </c>
    </row>
    <row r="11" spans="1:9" ht="15.75" x14ac:dyDescent="0.25">
      <c r="A11" s="3" t="s">
        <v>14</v>
      </c>
      <c r="B11" s="3"/>
      <c r="C11" s="3">
        <v>1</v>
      </c>
      <c r="D11" s="3"/>
      <c r="E11" s="3"/>
      <c r="F11" s="3"/>
      <c r="G11" s="3">
        <f t="shared" si="0"/>
        <v>1</v>
      </c>
      <c r="H11" s="4">
        <v>0.753</v>
      </c>
      <c r="I11" s="4">
        <f t="shared" si="1"/>
        <v>1.3280212483399734</v>
      </c>
    </row>
    <row r="12" spans="1:9" ht="15.75" x14ac:dyDescent="0.25">
      <c r="A12" s="3" t="s">
        <v>15</v>
      </c>
      <c r="B12" s="3"/>
      <c r="C12" s="3"/>
      <c r="D12" s="3"/>
      <c r="E12" s="3"/>
      <c r="F12" s="3"/>
      <c r="G12" s="3">
        <f t="shared" si="0"/>
        <v>0</v>
      </c>
      <c r="H12" s="4">
        <v>3.202</v>
      </c>
      <c r="I12" s="4">
        <f t="shared" si="1"/>
        <v>0</v>
      </c>
    </row>
    <row r="13" spans="1:9" ht="15.75" x14ac:dyDescent="0.25">
      <c r="A13" s="3" t="s">
        <v>16</v>
      </c>
      <c r="B13" s="3">
        <v>1</v>
      </c>
      <c r="C13" s="3"/>
      <c r="D13" s="3"/>
      <c r="E13" s="3"/>
      <c r="F13" s="3"/>
      <c r="G13" s="3">
        <f t="shared" si="0"/>
        <v>1</v>
      </c>
      <c r="H13" s="4">
        <v>3.0270000000000001</v>
      </c>
      <c r="I13" s="4">
        <f t="shared" si="1"/>
        <v>0.33036009250082587</v>
      </c>
    </row>
    <row r="14" spans="1:9" ht="15.75" x14ac:dyDescent="0.25">
      <c r="A14" s="3" t="s">
        <v>17</v>
      </c>
      <c r="B14" s="3">
        <v>1</v>
      </c>
      <c r="C14" s="3"/>
      <c r="D14" s="3"/>
      <c r="E14" s="3">
        <v>2</v>
      </c>
      <c r="F14" s="3"/>
      <c r="G14" s="3">
        <f t="shared" si="0"/>
        <v>3</v>
      </c>
      <c r="H14" s="3">
        <v>1.3</v>
      </c>
      <c r="I14" s="4">
        <f t="shared" si="1"/>
        <v>2.3076923076923075</v>
      </c>
    </row>
    <row r="15" spans="1:9" ht="15.75" x14ac:dyDescent="0.25">
      <c r="A15" s="3" t="s">
        <v>18</v>
      </c>
      <c r="B15" s="3"/>
      <c r="C15" s="3">
        <v>1</v>
      </c>
      <c r="D15" s="3"/>
      <c r="E15" s="3"/>
      <c r="F15" s="3"/>
      <c r="G15" s="3">
        <f t="shared" si="0"/>
        <v>1</v>
      </c>
      <c r="H15" s="4">
        <v>1.92</v>
      </c>
      <c r="I15" s="4">
        <f t="shared" si="1"/>
        <v>0.52083333333333337</v>
      </c>
    </row>
    <row r="16" spans="1:9" ht="15.75" x14ac:dyDescent="0.25">
      <c r="A16" s="3" t="s">
        <v>19</v>
      </c>
      <c r="B16" s="3"/>
      <c r="C16" s="3"/>
      <c r="D16" s="3"/>
      <c r="E16" s="3"/>
      <c r="F16" s="3"/>
      <c r="G16" s="3">
        <f t="shared" si="0"/>
        <v>0</v>
      </c>
      <c r="H16" s="4">
        <v>1.2410000000000001</v>
      </c>
      <c r="I16" s="4">
        <f t="shared" si="1"/>
        <v>0</v>
      </c>
    </row>
    <row r="17" spans="1:9" ht="15.75" x14ac:dyDescent="0.25">
      <c r="A17" s="3" t="s">
        <v>20</v>
      </c>
      <c r="B17" s="3"/>
      <c r="C17" s="3"/>
      <c r="D17" s="3"/>
      <c r="E17" s="3"/>
      <c r="F17" s="3"/>
      <c r="G17" s="3">
        <f t="shared" si="0"/>
        <v>0</v>
      </c>
      <c r="H17" s="4">
        <v>4.359</v>
      </c>
      <c r="I17" s="4">
        <f t="shared" si="1"/>
        <v>0</v>
      </c>
    </row>
    <row r="18" spans="1:9" ht="15.75" x14ac:dyDescent="0.25">
      <c r="A18" s="3" t="s">
        <v>21</v>
      </c>
      <c r="B18" s="3"/>
      <c r="C18" s="3"/>
      <c r="D18" s="3"/>
      <c r="E18" s="3"/>
      <c r="F18" s="3"/>
      <c r="G18" s="3">
        <f t="shared" si="0"/>
        <v>0</v>
      </c>
      <c r="H18" s="4">
        <v>2.3780000000000001</v>
      </c>
      <c r="I18" s="4">
        <f t="shared" si="1"/>
        <v>0</v>
      </c>
    </row>
    <row r="19" spans="1:9" ht="15.75" x14ac:dyDescent="0.25">
      <c r="A19" s="3" t="s">
        <v>22</v>
      </c>
      <c r="B19" s="3"/>
      <c r="C19" s="3"/>
      <c r="D19" s="3"/>
      <c r="E19" s="3"/>
      <c r="F19" s="3"/>
      <c r="G19" s="3">
        <f t="shared" si="0"/>
        <v>0</v>
      </c>
      <c r="H19" s="4">
        <v>1.7729999999999999</v>
      </c>
      <c r="I19" s="4">
        <f t="shared" si="1"/>
        <v>0</v>
      </c>
    </row>
    <row r="20" spans="1:9" ht="15.75" x14ac:dyDescent="0.25">
      <c r="A20" s="3" t="s">
        <v>23</v>
      </c>
      <c r="B20" s="3"/>
      <c r="C20" s="3"/>
      <c r="D20" s="3"/>
      <c r="E20" s="3"/>
      <c r="F20" s="3"/>
      <c r="G20" s="3">
        <f t="shared" si="0"/>
        <v>0</v>
      </c>
      <c r="H20" s="4">
        <v>1.454</v>
      </c>
      <c r="I20" s="4">
        <f t="shared" si="1"/>
        <v>0</v>
      </c>
    </row>
    <row r="21" spans="1:9" ht="15.75" x14ac:dyDescent="0.25">
      <c r="A21" s="3" t="s">
        <v>24</v>
      </c>
      <c r="B21" s="3">
        <v>1</v>
      </c>
      <c r="C21" s="3"/>
      <c r="D21" s="3"/>
      <c r="E21" s="3"/>
      <c r="F21" s="3"/>
      <c r="G21" s="3">
        <f t="shared" si="0"/>
        <v>1</v>
      </c>
      <c r="H21" s="4">
        <v>1.206</v>
      </c>
      <c r="I21" s="4">
        <f t="shared" si="1"/>
        <v>0.82918739635157546</v>
      </c>
    </row>
    <row r="22" spans="1:9" ht="15.75" x14ac:dyDescent="0.25">
      <c r="A22" s="3" t="s">
        <v>82</v>
      </c>
      <c r="B22" s="3"/>
      <c r="C22" s="3">
        <v>2</v>
      </c>
      <c r="D22" s="3"/>
      <c r="E22" s="3"/>
      <c r="F22" s="3"/>
      <c r="G22" s="3">
        <f>B22+C22+D22+E22+F22</f>
        <v>2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14</v>
      </c>
      <c r="C23" s="3">
        <f>C8+C9+C10+C11+C12+C13+C14+C15+C16+C17+C18+C19+C20+C21+C22</f>
        <v>8</v>
      </c>
      <c r="D23" s="3">
        <f>D8+D9+D10+D11+D12+D13+D14+D15+D16+D17+D18+D19+D20+D21+D22</f>
        <v>2</v>
      </c>
      <c r="E23" s="3">
        <f>E8+E9+E10+E11+E12+E13+E14+E15+E16+E17+E18+E19+E20+E21+E22</f>
        <v>6</v>
      </c>
      <c r="F23" s="3">
        <f>F8+F9+F10+F11+F12+F13+F14+F15+F16+F17+F18+F19+F20+F21+F22</f>
        <v>2</v>
      </c>
      <c r="G23" s="3">
        <f t="shared" si="0"/>
        <v>32</v>
      </c>
      <c r="H23" s="4">
        <f>SUM(H8:H21)</f>
        <v>60.184000000000005</v>
      </c>
      <c r="I23" s="4">
        <f t="shared" si="1"/>
        <v>0.53170277814701583</v>
      </c>
    </row>
    <row r="24" spans="1:9" ht="53.25" customHeight="1" x14ac:dyDescent="0.3">
      <c r="A24" s="43" t="s">
        <v>93</v>
      </c>
      <c r="B24" s="42"/>
      <c r="C24" s="42"/>
      <c r="D24" s="42"/>
      <c r="E24" s="42"/>
      <c r="F24" s="42"/>
      <c r="G24" s="42"/>
      <c r="H24" s="42"/>
      <c r="I24" s="42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41" zoomScaleNormal="100" workbookViewId="0">
      <selection activeCell="C46" sqref="C46"/>
    </sheetView>
  </sheetViews>
  <sheetFormatPr defaultRowHeight="15" x14ac:dyDescent="0.25"/>
  <cols>
    <col min="1" max="1" width="60.5703125" customWidth="1"/>
    <col min="2" max="2" width="22.28515625" customWidth="1"/>
    <col min="3" max="3" width="13.7109375" customWidth="1"/>
  </cols>
  <sheetData>
    <row r="1" spans="1:3" ht="18.75" x14ac:dyDescent="0.3">
      <c r="A1" s="1" t="s">
        <v>26</v>
      </c>
    </row>
    <row r="3" spans="1:3" ht="18.75" x14ac:dyDescent="0.3">
      <c r="A3" s="51" t="s">
        <v>27</v>
      </c>
      <c r="B3" s="52"/>
      <c r="C3" s="8"/>
    </row>
    <row r="4" spans="1:3" ht="18.75" x14ac:dyDescent="0.3">
      <c r="A4" s="11" t="s">
        <v>28</v>
      </c>
      <c r="B4" s="11"/>
      <c r="C4" s="11"/>
    </row>
    <row r="5" spans="1:3" ht="37.5" x14ac:dyDescent="0.3">
      <c r="A5" s="36" t="s">
        <v>113</v>
      </c>
      <c r="B5" s="6" t="s">
        <v>11</v>
      </c>
      <c r="C5" s="6">
        <v>1</v>
      </c>
    </row>
    <row r="6" spans="1:3" ht="18.75" x14ac:dyDescent="0.3">
      <c r="A6" s="36" t="s">
        <v>115</v>
      </c>
      <c r="B6" s="6" t="s">
        <v>11</v>
      </c>
      <c r="C6" s="6">
        <v>1</v>
      </c>
    </row>
    <row r="7" spans="1:3" ht="37.5" x14ac:dyDescent="0.3">
      <c r="A7" s="36" t="s">
        <v>116</v>
      </c>
      <c r="B7" s="6" t="s">
        <v>11</v>
      </c>
      <c r="C7" s="6">
        <v>1</v>
      </c>
    </row>
    <row r="8" spans="1:3" ht="56.25" x14ac:dyDescent="0.25">
      <c r="A8" s="37" t="s">
        <v>97</v>
      </c>
      <c r="B8" s="26" t="s">
        <v>114</v>
      </c>
      <c r="C8" s="32">
        <v>2</v>
      </c>
    </row>
    <row r="9" spans="1:3" ht="2.25" hidden="1" customHeight="1" x14ac:dyDescent="0.3">
      <c r="A9" s="10"/>
      <c r="B9" s="11"/>
      <c r="C9" s="11"/>
    </row>
    <row r="10" spans="1:3" ht="18.75" hidden="1" x14ac:dyDescent="0.3">
      <c r="A10" s="11"/>
      <c r="B10" s="11"/>
      <c r="C10" s="11"/>
    </row>
    <row r="11" spans="1:3" ht="18.75" hidden="1" x14ac:dyDescent="0.3">
      <c r="A11" s="11"/>
      <c r="B11" s="11"/>
      <c r="C11" s="11"/>
    </row>
    <row r="12" spans="1:3" ht="36.75" customHeight="1" x14ac:dyDescent="0.3">
      <c r="A12" s="53" t="s">
        <v>29</v>
      </c>
      <c r="B12" s="54"/>
      <c r="C12" s="8"/>
    </row>
    <row r="13" spans="1:3" ht="18.75" x14ac:dyDescent="0.3">
      <c r="A13" s="11" t="s">
        <v>28</v>
      </c>
      <c r="B13" s="13"/>
      <c r="C13" s="11"/>
    </row>
    <row r="14" spans="1:3" ht="18.75" x14ac:dyDescent="0.25">
      <c r="A14" s="25" t="s">
        <v>97</v>
      </c>
      <c r="B14" s="59" t="s">
        <v>24</v>
      </c>
      <c r="C14" s="56">
        <v>1</v>
      </c>
    </row>
    <row r="15" spans="1:3" ht="2.25" customHeight="1" x14ac:dyDescent="0.25">
      <c r="A15" s="67" t="s">
        <v>98</v>
      </c>
      <c r="B15" s="60"/>
      <c r="C15" s="57"/>
    </row>
    <row r="16" spans="1:3" ht="15.75" customHeight="1" x14ac:dyDescent="0.25">
      <c r="A16" s="68"/>
      <c r="B16" s="60"/>
      <c r="C16" s="57"/>
    </row>
    <row r="17" spans="1:3" ht="15" hidden="1" customHeight="1" x14ac:dyDescent="0.25">
      <c r="A17" s="69"/>
      <c r="B17" s="61"/>
      <c r="C17" s="58"/>
    </row>
    <row r="18" spans="1:3" ht="37.5" x14ac:dyDescent="0.3">
      <c r="A18" s="24" t="s">
        <v>99</v>
      </c>
      <c r="B18" s="9" t="s">
        <v>11</v>
      </c>
      <c r="C18" s="8">
        <v>1</v>
      </c>
    </row>
    <row r="19" spans="1:3" x14ac:dyDescent="0.25">
      <c r="A19" s="67" t="s">
        <v>103</v>
      </c>
      <c r="B19" s="66" t="s">
        <v>11</v>
      </c>
      <c r="C19" s="56">
        <v>1</v>
      </c>
    </row>
    <row r="20" spans="1:3" ht="21.75" customHeight="1" x14ac:dyDescent="0.25">
      <c r="A20" s="69"/>
      <c r="B20" s="50"/>
      <c r="C20" s="65"/>
    </row>
    <row r="21" spans="1:3" ht="21.75" customHeight="1" x14ac:dyDescent="0.3">
      <c r="A21" s="38" t="s">
        <v>112</v>
      </c>
      <c r="B21" s="39" t="s">
        <v>14</v>
      </c>
      <c r="C21" s="40">
        <v>1</v>
      </c>
    </row>
    <row r="22" spans="1:3" ht="21.75" customHeight="1" x14ac:dyDescent="0.3">
      <c r="A22" s="38" t="s">
        <v>94</v>
      </c>
      <c r="B22" s="39" t="s">
        <v>11</v>
      </c>
      <c r="C22" s="40">
        <v>1</v>
      </c>
    </row>
    <row r="23" spans="1:3" ht="21.75" customHeight="1" x14ac:dyDescent="0.3">
      <c r="A23" s="38" t="s">
        <v>90</v>
      </c>
      <c r="B23" s="39" t="s">
        <v>11</v>
      </c>
      <c r="C23" s="40">
        <v>1</v>
      </c>
    </row>
    <row r="24" spans="1:3" ht="21.75" customHeight="1" x14ac:dyDescent="0.3">
      <c r="A24" s="38" t="s">
        <v>117</v>
      </c>
      <c r="B24" s="39" t="s">
        <v>11</v>
      </c>
      <c r="C24" s="40">
        <v>1</v>
      </c>
    </row>
    <row r="25" spans="1:3" ht="37.5" x14ac:dyDescent="0.3">
      <c r="A25" s="34" t="s">
        <v>111</v>
      </c>
      <c r="B25" s="9" t="s">
        <v>11</v>
      </c>
      <c r="C25" s="28">
        <v>1</v>
      </c>
    </row>
    <row r="26" spans="1:3" ht="30" customHeight="1" x14ac:dyDescent="0.3">
      <c r="A26" s="53" t="s">
        <v>106</v>
      </c>
      <c r="B26" s="54"/>
      <c r="C26" s="28"/>
    </row>
    <row r="27" spans="1:3" ht="15.75" x14ac:dyDescent="0.3">
      <c r="A27" s="62" t="s">
        <v>28</v>
      </c>
      <c r="B27" s="63"/>
      <c r="C27" s="63"/>
    </row>
    <row r="28" spans="1:3" ht="18.75" x14ac:dyDescent="0.3">
      <c r="A28" s="36" t="s">
        <v>107</v>
      </c>
      <c r="B28" s="9" t="s">
        <v>11</v>
      </c>
      <c r="C28" s="28">
        <v>1</v>
      </c>
    </row>
    <row r="29" spans="1:3" ht="21.75" customHeight="1" x14ac:dyDescent="0.3">
      <c r="A29" s="27"/>
      <c r="B29" s="11"/>
      <c r="C29" s="11"/>
    </row>
    <row r="30" spans="1:3" ht="18.75" x14ac:dyDescent="0.3">
      <c r="A30" s="53" t="s">
        <v>30</v>
      </c>
      <c r="B30" s="54"/>
      <c r="C30" s="6"/>
    </row>
    <row r="31" spans="1:3" ht="21" customHeight="1" x14ac:dyDescent="0.3">
      <c r="A31" s="11" t="s">
        <v>28</v>
      </c>
      <c r="B31" s="13"/>
      <c r="C31" s="12"/>
    </row>
    <row r="32" spans="1:3" ht="18.75" x14ac:dyDescent="0.3">
      <c r="A32" s="30" t="s">
        <v>94</v>
      </c>
      <c r="B32" s="9" t="s">
        <v>11</v>
      </c>
      <c r="C32" s="8">
        <v>2</v>
      </c>
    </row>
    <row r="33" spans="1:3" ht="18.75" x14ac:dyDescent="0.3">
      <c r="A33" s="36" t="s">
        <v>95</v>
      </c>
      <c r="B33" s="9" t="s">
        <v>11</v>
      </c>
      <c r="C33" s="8">
        <v>1</v>
      </c>
    </row>
    <row r="34" spans="1:3" ht="56.25" x14ac:dyDescent="0.3">
      <c r="A34" s="36" t="s">
        <v>96</v>
      </c>
      <c r="B34" s="9" t="s">
        <v>11</v>
      </c>
      <c r="C34" s="8">
        <v>1</v>
      </c>
    </row>
    <row r="35" spans="1:3" ht="18.75" x14ac:dyDescent="0.3">
      <c r="A35" s="36" t="s">
        <v>104</v>
      </c>
      <c r="B35" s="9"/>
      <c r="C35" s="8"/>
    </row>
    <row r="36" spans="1:3" ht="37.5" x14ac:dyDescent="0.3">
      <c r="A36" s="24" t="s">
        <v>105</v>
      </c>
      <c r="B36" s="9" t="s">
        <v>11</v>
      </c>
      <c r="C36" s="8">
        <v>1</v>
      </c>
    </row>
    <row r="37" spans="1:3" ht="18.75" x14ac:dyDescent="0.3">
      <c r="A37" s="36" t="s">
        <v>89</v>
      </c>
      <c r="B37" s="9" t="s">
        <v>11</v>
      </c>
      <c r="C37" s="8">
        <v>1</v>
      </c>
    </row>
    <row r="38" spans="1:3" ht="37.5" x14ac:dyDescent="0.3">
      <c r="A38" s="36" t="s">
        <v>109</v>
      </c>
      <c r="B38" s="9" t="s">
        <v>110</v>
      </c>
      <c r="C38" s="8">
        <v>1</v>
      </c>
    </row>
    <row r="39" spans="1:3" ht="37.5" x14ac:dyDescent="0.3">
      <c r="A39" s="36" t="s">
        <v>108</v>
      </c>
      <c r="B39" s="9" t="s">
        <v>11</v>
      </c>
      <c r="C39" s="8">
        <v>1</v>
      </c>
    </row>
    <row r="40" spans="1:3" ht="38.25" customHeight="1" x14ac:dyDescent="0.3">
      <c r="A40" s="53" t="s">
        <v>100</v>
      </c>
      <c r="B40" s="54"/>
      <c r="C40" s="8">
        <v>1</v>
      </c>
    </row>
    <row r="41" spans="1:3" ht="15.75" x14ac:dyDescent="0.3">
      <c r="A41" s="62" t="s">
        <v>101</v>
      </c>
      <c r="B41" s="63"/>
      <c r="C41" s="63"/>
    </row>
    <row r="42" spans="1:3" ht="57" customHeight="1" x14ac:dyDescent="0.3">
      <c r="A42" s="36" t="s">
        <v>102</v>
      </c>
      <c r="B42" s="9"/>
      <c r="C42" s="8"/>
    </row>
    <row r="43" spans="1:3" ht="12.75" customHeight="1" x14ac:dyDescent="0.25">
      <c r="B43" s="35"/>
    </row>
    <row r="44" spans="1:3" ht="36.75" customHeight="1" x14ac:dyDescent="0.3">
      <c r="A44" s="55" t="s">
        <v>127</v>
      </c>
      <c r="B44" s="55"/>
      <c r="C44" s="55"/>
    </row>
    <row r="45" spans="1:3" ht="21" customHeight="1" x14ac:dyDescent="0.25"/>
    <row r="46" spans="1:3" ht="18.75" x14ac:dyDescent="0.3">
      <c r="A46" s="1" t="s">
        <v>31</v>
      </c>
    </row>
    <row r="47" spans="1:3" ht="18.75" x14ac:dyDescent="0.25">
      <c r="A47" s="25" t="s">
        <v>94</v>
      </c>
      <c r="B47" s="31" t="s">
        <v>11</v>
      </c>
      <c r="C47" s="33">
        <v>1</v>
      </c>
    </row>
    <row r="48" spans="1:3" ht="18.75" x14ac:dyDescent="0.25">
      <c r="A48" s="37" t="s">
        <v>118</v>
      </c>
      <c r="B48" s="31" t="s">
        <v>19</v>
      </c>
      <c r="C48" s="33">
        <v>1</v>
      </c>
    </row>
    <row r="49" spans="1:3" ht="18.75" x14ac:dyDescent="0.25">
      <c r="A49" s="37" t="s">
        <v>119</v>
      </c>
      <c r="B49" s="31" t="s">
        <v>17</v>
      </c>
      <c r="C49" s="33">
        <v>2</v>
      </c>
    </row>
    <row r="50" spans="1:3" ht="37.5" x14ac:dyDescent="0.25">
      <c r="A50" s="37" t="s">
        <v>120</v>
      </c>
      <c r="B50" s="31" t="s">
        <v>11</v>
      </c>
      <c r="C50" s="33">
        <v>1</v>
      </c>
    </row>
    <row r="51" spans="1:3" ht="37.5" x14ac:dyDescent="0.25">
      <c r="A51" s="37" t="s">
        <v>121</v>
      </c>
      <c r="B51" s="31" t="s">
        <v>11</v>
      </c>
      <c r="C51" s="33">
        <v>1</v>
      </c>
    </row>
    <row r="52" spans="1:3" ht="18.75" x14ac:dyDescent="0.25">
      <c r="A52" s="37" t="s">
        <v>122</v>
      </c>
      <c r="B52" s="31" t="s">
        <v>11</v>
      </c>
      <c r="C52" s="33">
        <v>1</v>
      </c>
    </row>
    <row r="53" spans="1:3" ht="37.5" x14ac:dyDescent="0.25">
      <c r="A53" s="37" t="s">
        <v>123</v>
      </c>
      <c r="B53" s="31" t="s">
        <v>11</v>
      </c>
      <c r="C53" s="33">
        <v>1</v>
      </c>
    </row>
    <row r="54" spans="1:3" ht="41.25" customHeight="1" x14ac:dyDescent="0.3">
      <c r="A54" s="43" t="s">
        <v>126</v>
      </c>
      <c r="B54" s="64"/>
      <c r="C54" s="64"/>
    </row>
    <row r="55" spans="1:3" ht="32.25" customHeight="1" x14ac:dyDescent="0.3">
      <c r="A55" s="7"/>
    </row>
  </sheetData>
  <mergeCells count="15">
    <mergeCell ref="A54:C54"/>
    <mergeCell ref="C19:C20"/>
    <mergeCell ref="B19:B20"/>
    <mergeCell ref="A15:A17"/>
    <mergeCell ref="A19:A20"/>
    <mergeCell ref="A3:B3"/>
    <mergeCell ref="A12:B12"/>
    <mergeCell ref="A30:B30"/>
    <mergeCell ref="A44:C44"/>
    <mergeCell ref="C14:C17"/>
    <mergeCell ref="B14:B17"/>
    <mergeCell ref="A40:B40"/>
    <mergeCell ref="A41:C41"/>
    <mergeCell ref="A26:B26"/>
    <mergeCell ref="A27:C27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rowBreaks count="2" manualBreakCount="2">
    <brk id="44" max="2" man="1"/>
    <brk id="5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16" sqref="C16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32</v>
      </c>
      <c r="B1" s="1"/>
      <c r="C1" s="1"/>
      <c r="D1" s="1"/>
      <c r="E1" s="1"/>
    </row>
    <row r="3" spans="1:5" ht="47.25" x14ac:dyDescent="0.25">
      <c r="A3" s="14"/>
      <c r="B3" s="14" t="s">
        <v>33</v>
      </c>
      <c r="C3" s="14" t="s">
        <v>34</v>
      </c>
      <c r="D3" s="14" t="s">
        <v>3</v>
      </c>
      <c r="E3" s="2" t="s">
        <v>35</v>
      </c>
    </row>
    <row r="4" spans="1:5" ht="15.75" x14ac:dyDescent="0.25">
      <c r="A4" s="3" t="s">
        <v>88</v>
      </c>
      <c r="B4" s="3"/>
      <c r="C4" s="3"/>
      <c r="D4" s="3">
        <f t="shared" ref="D4:D12" si="0">B4+C4</f>
        <v>0</v>
      </c>
      <c r="E4" s="4">
        <f>D4/D13*100</f>
        <v>0</v>
      </c>
    </row>
    <row r="5" spans="1:5" ht="15.75" x14ac:dyDescent="0.25">
      <c r="A5" s="3" t="s">
        <v>36</v>
      </c>
      <c r="B5" s="3">
        <v>1</v>
      </c>
      <c r="C5" s="3">
        <v>10</v>
      </c>
      <c r="D5" s="3">
        <f t="shared" si="0"/>
        <v>11</v>
      </c>
      <c r="E5" s="4">
        <f>D5/D13*100</f>
        <v>34.375</v>
      </c>
    </row>
    <row r="6" spans="1:5" ht="15.75" x14ac:dyDescent="0.25">
      <c r="A6" s="3" t="s">
        <v>37</v>
      </c>
      <c r="B6" s="3"/>
      <c r="C6" s="3">
        <v>2</v>
      </c>
      <c r="D6" s="3">
        <f t="shared" si="0"/>
        <v>2</v>
      </c>
      <c r="E6" s="4">
        <f>D6/D13*100</f>
        <v>6.25</v>
      </c>
    </row>
    <row r="7" spans="1:5" ht="15.75" x14ac:dyDescent="0.25">
      <c r="A7" s="3" t="s">
        <v>38</v>
      </c>
      <c r="B7" s="3"/>
      <c r="C7" s="3"/>
      <c r="D7" s="3">
        <f t="shared" si="0"/>
        <v>0</v>
      </c>
      <c r="E7" s="4">
        <f>D7/D13*100</f>
        <v>0</v>
      </c>
    </row>
    <row r="8" spans="1:5" ht="15.75" x14ac:dyDescent="0.25">
      <c r="A8" s="3" t="s">
        <v>39</v>
      </c>
      <c r="B8" s="3">
        <v>4</v>
      </c>
      <c r="C8" s="3">
        <v>4</v>
      </c>
      <c r="D8" s="3">
        <f t="shared" si="0"/>
        <v>8</v>
      </c>
      <c r="E8" s="4">
        <f>D8/D13*100</f>
        <v>25</v>
      </c>
    </row>
    <row r="9" spans="1:5" ht="15.75" x14ac:dyDescent="0.25">
      <c r="A9" s="3" t="s">
        <v>87</v>
      </c>
      <c r="B9" s="3">
        <v>1</v>
      </c>
      <c r="C9" s="3">
        <v>2</v>
      </c>
      <c r="D9" s="3">
        <f t="shared" si="0"/>
        <v>3</v>
      </c>
      <c r="E9" s="4">
        <f>D9/D13*100</f>
        <v>9.375</v>
      </c>
    </row>
    <row r="10" spans="1:5" ht="15.75" x14ac:dyDescent="0.25">
      <c r="A10" s="3" t="s">
        <v>40</v>
      </c>
      <c r="B10" s="3">
        <v>1</v>
      </c>
      <c r="C10" s="3">
        <v>4</v>
      </c>
      <c r="D10" s="3">
        <f t="shared" si="0"/>
        <v>5</v>
      </c>
      <c r="E10" s="4">
        <f>D10/D13*100</f>
        <v>15.625</v>
      </c>
    </row>
    <row r="11" spans="1:5" ht="15.75" x14ac:dyDescent="0.25">
      <c r="A11" s="3" t="s">
        <v>41</v>
      </c>
      <c r="B11" s="3">
        <v>1</v>
      </c>
      <c r="C11" s="3">
        <v>2</v>
      </c>
      <c r="D11" s="3">
        <f t="shared" si="0"/>
        <v>3</v>
      </c>
      <c r="E11" s="4">
        <f>D11/D13*100</f>
        <v>9.375</v>
      </c>
    </row>
    <row r="12" spans="1:5" ht="15.75" x14ac:dyDescent="0.25">
      <c r="A12" s="3" t="s">
        <v>42</v>
      </c>
      <c r="B12" s="3"/>
      <c r="C12" s="3"/>
      <c r="D12" s="3">
        <f t="shared" si="0"/>
        <v>0</v>
      </c>
      <c r="E12" s="4">
        <f>D12/D13*100</f>
        <v>0</v>
      </c>
    </row>
    <row r="13" spans="1:5" ht="15.75" x14ac:dyDescent="0.25">
      <c r="A13" s="3" t="s">
        <v>25</v>
      </c>
      <c r="B13" s="3">
        <f>SUM(B4:B12)</f>
        <v>8</v>
      </c>
      <c r="C13" s="3">
        <f>SUM(C4:C12)</f>
        <v>24</v>
      </c>
      <c r="D13" s="3">
        <f>D4+D5+D6+D7+D8+D9+D10+D11+D12</f>
        <v>32</v>
      </c>
      <c r="E13" s="4">
        <f>SUM(E4:E12)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10" zoomScaleNormal="100" workbookViewId="0">
      <selection activeCell="F6" sqref="F6"/>
    </sheetView>
  </sheetViews>
  <sheetFormatPr defaultRowHeight="15" x14ac:dyDescent="0.25"/>
  <cols>
    <col min="1" max="1" width="4.42578125" customWidth="1"/>
    <col min="2" max="2" width="19.7109375" customWidth="1"/>
    <col min="3" max="7" width="9.42578125" bestFit="1" customWidth="1"/>
    <col min="8" max="8" width="16.85546875" bestFit="1" customWidth="1"/>
    <col min="9" max="9" width="9.42578125" bestFit="1" customWidth="1"/>
    <col min="10" max="11" width="17" bestFit="1" customWidth="1"/>
  </cols>
  <sheetData>
    <row r="1" spans="1:11" ht="18.75" x14ac:dyDescent="0.3">
      <c r="A1" s="1" t="s">
        <v>68</v>
      </c>
    </row>
    <row r="3" spans="1:11" ht="15.75" x14ac:dyDescent="0.25">
      <c r="A3" s="72" t="s">
        <v>43</v>
      </c>
      <c r="B3" s="72"/>
      <c r="C3" s="73" t="s">
        <v>44</v>
      </c>
      <c r="D3" s="73"/>
      <c r="E3" s="73" t="s">
        <v>45</v>
      </c>
      <c r="F3" s="73"/>
      <c r="G3" s="15" t="s">
        <v>3</v>
      </c>
      <c r="H3" s="70" t="s">
        <v>46</v>
      </c>
      <c r="I3" s="15" t="s">
        <v>3</v>
      </c>
      <c r="J3" s="70" t="s">
        <v>46</v>
      </c>
      <c r="K3" s="70" t="s">
        <v>47</v>
      </c>
    </row>
    <row r="4" spans="1:11" ht="15.75" x14ac:dyDescent="0.25">
      <c r="A4" s="72"/>
      <c r="B4" s="72"/>
      <c r="C4" s="15">
        <v>2014</v>
      </c>
      <c r="D4" s="15">
        <v>2015</v>
      </c>
      <c r="E4" s="15">
        <v>2014</v>
      </c>
      <c r="F4" s="15">
        <v>2015</v>
      </c>
      <c r="G4" s="15">
        <v>2014</v>
      </c>
      <c r="H4" s="71"/>
      <c r="I4" s="15">
        <v>2015</v>
      </c>
      <c r="J4" s="71"/>
      <c r="K4" s="71"/>
    </row>
    <row r="5" spans="1:11" ht="47.25" x14ac:dyDescent="0.25">
      <c r="A5" s="16">
        <v>1</v>
      </c>
      <c r="B5" s="17" t="s">
        <v>48</v>
      </c>
      <c r="C5" s="18">
        <f>SUM(C6:C15)</f>
        <v>7</v>
      </c>
      <c r="D5" s="18">
        <f>SUM(D6:D15)</f>
        <v>8</v>
      </c>
      <c r="E5" s="18">
        <f>SUM(E6:E15)</f>
        <v>30</v>
      </c>
      <c r="F5" s="18">
        <f>SUM(F6:F15)</f>
        <v>24</v>
      </c>
      <c r="G5" s="18">
        <f>G6+G7+G8+G9+G10+G11+G12+G13+G14+G15</f>
        <v>37</v>
      </c>
      <c r="H5" s="18">
        <v>100</v>
      </c>
      <c r="I5" s="18">
        <f>I6+I7+I8+I9+I10+I11+I12+I13+I14+I15</f>
        <v>32</v>
      </c>
      <c r="J5" s="18">
        <v>100</v>
      </c>
      <c r="K5" s="29">
        <f>I5/G5*100</f>
        <v>86.486486486486484</v>
      </c>
    </row>
    <row r="6" spans="1:11" ht="63" x14ac:dyDescent="0.25">
      <c r="A6" s="16" t="s">
        <v>49</v>
      </c>
      <c r="B6" s="19" t="s">
        <v>81</v>
      </c>
      <c r="C6" s="20">
        <v>1</v>
      </c>
      <c r="D6" s="20"/>
      <c r="E6" s="20">
        <v>6</v>
      </c>
      <c r="F6" s="20">
        <v>1</v>
      </c>
      <c r="G6" s="20">
        <f t="shared" ref="G6:G15" si="0">C6+E6</f>
        <v>7</v>
      </c>
      <c r="H6" s="21">
        <f>G6/G5*100</f>
        <v>18.918918918918919</v>
      </c>
      <c r="I6" s="20">
        <f t="shared" ref="I6:I15" si="1">D6+F6</f>
        <v>1</v>
      </c>
      <c r="J6" s="21">
        <f>I6/I5*100</f>
        <v>3.125</v>
      </c>
      <c r="K6" s="21">
        <f t="shared" ref="K6:K15" si="2">J6-H6</f>
        <v>-15.793918918918919</v>
      </c>
    </row>
    <row r="7" spans="1:11" ht="61.5" customHeight="1" x14ac:dyDescent="0.25">
      <c r="A7" s="16" t="s">
        <v>50</v>
      </c>
      <c r="B7" s="19" t="s">
        <v>51</v>
      </c>
      <c r="C7" s="20">
        <v>2</v>
      </c>
      <c r="D7" s="20"/>
      <c r="E7" s="20">
        <v>4</v>
      </c>
      <c r="F7" s="20">
        <v>1</v>
      </c>
      <c r="G7" s="20">
        <f t="shared" si="0"/>
        <v>6</v>
      </c>
      <c r="H7" s="21">
        <f>G7/G5*100</f>
        <v>16.216216216216218</v>
      </c>
      <c r="I7" s="20">
        <f t="shared" si="1"/>
        <v>1</v>
      </c>
      <c r="J7" s="21">
        <f>I7/I5*100</f>
        <v>3.125</v>
      </c>
      <c r="K7" s="21">
        <f t="shared" si="2"/>
        <v>-13.091216216216218</v>
      </c>
    </row>
    <row r="8" spans="1:11" ht="31.5" x14ac:dyDescent="0.25">
      <c r="A8" s="16" t="s">
        <v>52</v>
      </c>
      <c r="B8" s="19" t="s">
        <v>53</v>
      </c>
      <c r="C8" s="20"/>
      <c r="D8" s="20"/>
      <c r="E8" s="20"/>
      <c r="F8" s="20">
        <v>2</v>
      </c>
      <c r="G8" s="20">
        <f t="shared" si="0"/>
        <v>0</v>
      </c>
      <c r="H8" s="20">
        <f>G8/G5*100</f>
        <v>0</v>
      </c>
      <c r="I8" s="20">
        <f t="shared" si="1"/>
        <v>2</v>
      </c>
      <c r="J8" s="21">
        <f>I8/I5*100</f>
        <v>6.25</v>
      </c>
      <c r="K8" s="21">
        <f t="shared" si="2"/>
        <v>6.25</v>
      </c>
    </row>
    <row r="9" spans="1:11" ht="47.25" x14ac:dyDescent="0.25">
      <c r="A9" s="16" t="s">
        <v>54</v>
      </c>
      <c r="B9" s="19" t="s">
        <v>55</v>
      </c>
      <c r="C9" s="20"/>
      <c r="D9" s="20"/>
      <c r="E9" s="20">
        <v>1</v>
      </c>
      <c r="F9" s="20"/>
      <c r="G9" s="20">
        <f t="shared" si="0"/>
        <v>1</v>
      </c>
      <c r="H9" s="21">
        <f>G9/G5*100</f>
        <v>2.7027027027027026</v>
      </c>
      <c r="I9" s="20">
        <f t="shared" si="1"/>
        <v>0</v>
      </c>
      <c r="J9" s="21">
        <f>I9/I5*100</f>
        <v>0</v>
      </c>
      <c r="K9" s="21">
        <f t="shared" si="2"/>
        <v>-2.7027027027027026</v>
      </c>
    </row>
    <row r="10" spans="1:11" ht="18.75" x14ac:dyDescent="0.25">
      <c r="A10" s="16" t="s">
        <v>56</v>
      </c>
      <c r="B10" s="19" t="s">
        <v>57</v>
      </c>
      <c r="C10" s="20">
        <v>4</v>
      </c>
      <c r="D10" s="20">
        <v>6</v>
      </c>
      <c r="E10" s="20">
        <v>11</v>
      </c>
      <c r="F10" s="20">
        <v>9</v>
      </c>
      <c r="G10" s="20">
        <f t="shared" si="0"/>
        <v>15</v>
      </c>
      <c r="H10" s="21">
        <f>G10/G5*100</f>
        <v>40.54054054054054</v>
      </c>
      <c r="I10" s="20">
        <f t="shared" si="1"/>
        <v>15</v>
      </c>
      <c r="J10" s="21">
        <f>I10/I5*100</f>
        <v>46.875</v>
      </c>
      <c r="K10" s="21">
        <f t="shared" si="2"/>
        <v>6.3344594594594597</v>
      </c>
    </row>
    <row r="11" spans="1:11" ht="47.25" x14ac:dyDescent="0.25">
      <c r="A11" s="16" t="s">
        <v>58</v>
      </c>
      <c r="B11" s="19" t="s">
        <v>59</v>
      </c>
      <c r="C11" s="20"/>
      <c r="D11" s="20"/>
      <c r="E11" s="20"/>
      <c r="F11" s="20"/>
      <c r="G11" s="20">
        <f t="shared" si="0"/>
        <v>0</v>
      </c>
      <c r="H11" s="20">
        <f>G11/G5*100</f>
        <v>0</v>
      </c>
      <c r="I11" s="20">
        <f t="shared" si="1"/>
        <v>0</v>
      </c>
      <c r="J11" s="20">
        <f>I11/I5*100</f>
        <v>0</v>
      </c>
      <c r="K11" s="20">
        <f t="shared" si="2"/>
        <v>0</v>
      </c>
    </row>
    <row r="12" spans="1:11" ht="47.25" x14ac:dyDescent="0.25">
      <c r="A12" s="16" t="s">
        <v>60</v>
      </c>
      <c r="B12" s="19" t="s">
        <v>61</v>
      </c>
      <c r="C12" s="20"/>
      <c r="D12" s="20"/>
      <c r="E12" s="20"/>
      <c r="F12" s="20"/>
      <c r="G12" s="20">
        <f t="shared" si="0"/>
        <v>0</v>
      </c>
      <c r="H12" s="20">
        <f>G12/G5*100</f>
        <v>0</v>
      </c>
      <c r="I12" s="20">
        <f t="shared" si="1"/>
        <v>0</v>
      </c>
      <c r="J12" s="21">
        <f>I12/I5*100</f>
        <v>0</v>
      </c>
      <c r="K12" s="21">
        <f t="shared" si="2"/>
        <v>0</v>
      </c>
    </row>
    <row r="13" spans="1:11" ht="31.5" x14ac:dyDescent="0.25">
      <c r="A13" s="16" t="s">
        <v>62</v>
      </c>
      <c r="B13" s="19" t="s">
        <v>63</v>
      </c>
      <c r="C13" s="20"/>
      <c r="D13" s="20">
        <v>2</v>
      </c>
      <c r="E13" s="20">
        <v>5</v>
      </c>
      <c r="F13" s="20">
        <v>6</v>
      </c>
      <c r="G13" s="20">
        <f t="shared" si="0"/>
        <v>5</v>
      </c>
      <c r="H13" s="21">
        <f>G13/G5*100</f>
        <v>13.513513513513514</v>
      </c>
      <c r="I13" s="20">
        <f t="shared" si="1"/>
        <v>8</v>
      </c>
      <c r="J13" s="21">
        <f>I13/I5*100</f>
        <v>25</v>
      </c>
      <c r="K13" s="21">
        <f t="shared" si="2"/>
        <v>11.486486486486486</v>
      </c>
    </row>
    <row r="14" spans="1:11" ht="18.75" x14ac:dyDescent="0.25">
      <c r="A14" s="16" t="s">
        <v>64</v>
      </c>
      <c r="B14" s="19" t="s">
        <v>65</v>
      </c>
      <c r="C14" s="20"/>
      <c r="D14" s="20"/>
      <c r="E14" s="20">
        <v>3</v>
      </c>
      <c r="F14" s="20">
        <v>5</v>
      </c>
      <c r="G14" s="20">
        <f t="shared" si="0"/>
        <v>3</v>
      </c>
      <c r="H14" s="21">
        <f>G14/G5*100</f>
        <v>8.1081081081081088</v>
      </c>
      <c r="I14" s="20">
        <f t="shared" si="1"/>
        <v>5</v>
      </c>
      <c r="J14" s="21">
        <f>I14/I5*100</f>
        <v>15.625</v>
      </c>
      <c r="K14" s="21">
        <f t="shared" si="2"/>
        <v>7.5168918918918912</v>
      </c>
    </row>
    <row r="15" spans="1:11" ht="31.5" x14ac:dyDescent="0.25">
      <c r="A15" s="16" t="s">
        <v>66</v>
      </c>
      <c r="B15" s="19" t="s">
        <v>67</v>
      </c>
      <c r="C15" s="20"/>
      <c r="D15" s="20"/>
      <c r="E15" s="20"/>
      <c r="F15" s="20"/>
      <c r="G15" s="20">
        <f t="shared" si="0"/>
        <v>0</v>
      </c>
      <c r="H15" s="21">
        <f>G15/G5*100</f>
        <v>0</v>
      </c>
      <c r="I15" s="20">
        <f t="shared" si="1"/>
        <v>0</v>
      </c>
      <c r="J15" s="21">
        <f>I15/I5*100</f>
        <v>0</v>
      </c>
      <c r="K15" s="21">
        <f t="shared" si="2"/>
        <v>0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E25" sqref="E25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69</v>
      </c>
    </row>
    <row r="3" spans="1:5" ht="31.5" x14ac:dyDescent="0.25">
      <c r="A3" s="14" t="s">
        <v>70</v>
      </c>
      <c r="B3" s="14" t="s">
        <v>33</v>
      </c>
      <c r="C3" s="14" t="s">
        <v>34</v>
      </c>
      <c r="D3" s="3" t="s">
        <v>3</v>
      </c>
      <c r="E3" s="22" t="s">
        <v>35</v>
      </c>
    </row>
    <row r="4" spans="1:5" ht="15.75" x14ac:dyDescent="0.25">
      <c r="A4" s="3" t="s">
        <v>71</v>
      </c>
      <c r="B4" s="3">
        <v>7</v>
      </c>
      <c r="C4" s="3">
        <v>18</v>
      </c>
      <c r="D4" s="3">
        <f>B4+C4</f>
        <v>25</v>
      </c>
      <c r="E4" s="4">
        <f>D4/D7*100</f>
        <v>78.125</v>
      </c>
    </row>
    <row r="5" spans="1:5" ht="15.75" x14ac:dyDescent="0.25">
      <c r="A5" s="3" t="s">
        <v>72</v>
      </c>
      <c r="B5" s="3">
        <v>1</v>
      </c>
      <c r="C5" s="3">
        <v>5</v>
      </c>
      <c r="D5" s="3">
        <f>B5+C5</f>
        <v>6</v>
      </c>
      <c r="E5" s="4">
        <f>D5/D7*100</f>
        <v>18.75</v>
      </c>
    </row>
    <row r="6" spans="1:5" ht="15.75" x14ac:dyDescent="0.25">
      <c r="A6" s="23" t="s">
        <v>73</v>
      </c>
      <c r="B6" s="3"/>
      <c r="C6" s="3">
        <v>1</v>
      </c>
      <c r="D6" s="3">
        <f>B6+C6</f>
        <v>1</v>
      </c>
      <c r="E6" s="4">
        <f>D6/D7*100</f>
        <v>3.125</v>
      </c>
    </row>
    <row r="7" spans="1:5" ht="15.75" x14ac:dyDescent="0.25">
      <c r="A7" s="23" t="s">
        <v>25</v>
      </c>
      <c r="B7" s="3">
        <f>B4+B5+B6</f>
        <v>8</v>
      </c>
      <c r="C7" s="3">
        <f>SUM(C4:C6)</f>
        <v>24</v>
      </c>
      <c r="D7" s="3">
        <f>D4+D5+D6</f>
        <v>32</v>
      </c>
      <c r="E7" s="4">
        <f>SUM(E4:E6)</f>
        <v>100</v>
      </c>
    </row>
    <row r="9" spans="1:5" ht="18.75" x14ac:dyDescent="0.3">
      <c r="A9" s="1" t="s">
        <v>74</v>
      </c>
    </row>
    <row r="11" spans="1:5" ht="31.5" x14ac:dyDescent="0.25">
      <c r="A11" s="14"/>
      <c r="B11" s="14" t="s">
        <v>33</v>
      </c>
      <c r="C11" s="14" t="s">
        <v>34</v>
      </c>
      <c r="D11" s="14" t="s">
        <v>3</v>
      </c>
      <c r="E11" s="2" t="s">
        <v>35</v>
      </c>
    </row>
    <row r="12" spans="1:5" ht="15.75" x14ac:dyDescent="0.25">
      <c r="A12" s="22" t="s">
        <v>84</v>
      </c>
      <c r="B12" s="3"/>
      <c r="C12" s="3"/>
      <c r="D12" s="3">
        <f t="shared" ref="D12:D18" si="0">B12+C12</f>
        <v>0</v>
      </c>
      <c r="E12" s="4">
        <f>D12/D19*100</f>
        <v>0</v>
      </c>
    </row>
    <row r="13" spans="1:5" ht="15.75" x14ac:dyDescent="0.25">
      <c r="A13" s="3" t="s">
        <v>75</v>
      </c>
      <c r="B13" s="3"/>
      <c r="C13" s="3"/>
      <c r="D13" s="3">
        <f t="shared" si="0"/>
        <v>0</v>
      </c>
      <c r="E13" s="4">
        <f>D13/D19*100</f>
        <v>0</v>
      </c>
    </row>
    <row r="14" spans="1:5" ht="15.75" x14ac:dyDescent="0.25">
      <c r="A14" s="3" t="s">
        <v>85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76</v>
      </c>
      <c r="B15" s="3"/>
      <c r="C15" s="3">
        <v>1</v>
      </c>
      <c r="D15" s="3">
        <f t="shared" si="0"/>
        <v>1</v>
      </c>
      <c r="E15" s="4">
        <f>D15/D19*100</f>
        <v>33.333333333333329</v>
      </c>
    </row>
    <row r="16" spans="1:5" ht="15.75" x14ac:dyDescent="0.25">
      <c r="A16" s="3" t="s">
        <v>83</v>
      </c>
      <c r="B16" s="3"/>
      <c r="C16" s="3"/>
      <c r="D16" s="3">
        <f t="shared" si="0"/>
        <v>0</v>
      </c>
      <c r="E16" s="4">
        <f>D16/D19*100</f>
        <v>0</v>
      </c>
    </row>
    <row r="17" spans="1:6" ht="15.75" x14ac:dyDescent="0.25">
      <c r="A17" s="22" t="s">
        <v>86</v>
      </c>
      <c r="B17" s="3"/>
      <c r="C17" s="3">
        <v>1</v>
      </c>
      <c r="D17" s="3">
        <f t="shared" si="0"/>
        <v>1</v>
      </c>
      <c r="E17" s="4">
        <f>D17/D19*100</f>
        <v>33.333333333333329</v>
      </c>
    </row>
    <row r="18" spans="1:6" ht="31.5" x14ac:dyDescent="0.25">
      <c r="A18" s="22" t="s">
        <v>124</v>
      </c>
      <c r="B18" s="3"/>
      <c r="C18" s="3">
        <v>1</v>
      </c>
      <c r="D18" s="3">
        <f t="shared" si="0"/>
        <v>1</v>
      </c>
      <c r="E18" s="4">
        <f>D18/D19*100</f>
        <v>33.333333333333329</v>
      </c>
    </row>
    <row r="19" spans="1:6" ht="15.75" x14ac:dyDescent="0.25">
      <c r="A19" s="3" t="s">
        <v>25</v>
      </c>
      <c r="B19" s="3">
        <f>SUM(B12:B18)</f>
        <v>0</v>
      </c>
      <c r="C19" s="3">
        <f>SUM(C12:C18)</f>
        <v>3</v>
      </c>
      <c r="D19" s="3">
        <f>D12+D13+D14+D15+D16+D17+D18</f>
        <v>3</v>
      </c>
      <c r="E19" s="4">
        <f>SUM(E12:E18)</f>
        <v>99.999999999999986</v>
      </c>
    </row>
    <row r="21" spans="1:6" ht="45" customHeight="1" x14ac:dyDescent="0.3">
      <c r="A21" s="41" t="s">
        <v>125</v>
      </c>
      <c r="B21" s="42"/>
      <c r="C21" s="42"/>
      <c r="D21" s="42"/>
      <c r="E21" s="42"/>
      <c r="F21" s="42"/>
    </row>
    <row r="22" spans="1:6" ht="18.75" customHeight="1" x14ac:dyDescent="0.25"/>
    <row r="23" spans="1:6" ht="21" customHeight="1" x14ac:dyDescent="0.3">
      <c r="A23" s="1" t="s">
        <v>77</v>
      </c>
    </row>
    <row r="24" spans="1:6" ht="18.75" customHeight="1" x14ac:dyDescent="0.3">
      <c r="A24" s="1" t="s">
        <v>78</v>
      </c>
    </row>
    <row r="25" spans="1:6" ht="19.5" customHeight="1" x14ac:dyDescent="0.3">
      <c r="A25" s="1" t="s">
        <v>79</v>
      </c>
    </row>
    <row r="26" spans="1:6" ht="15.75" customHeight="1" x14ac:dyDescent="0.3">
      <c r="A26" s="1" t="s">
        <v>80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2015-04-02T08:20:43Z</cp:lastPrinted>
  <dcterms:created xsi:type="dcterms:W3CDTF">2014-08-06T04:45:58Z</dcterms:created>
  <dcterms:modified xsi:type="dcterms:W3CDTF">2015-04-02T08:20:54Z</dcterms:modified>
</cp:coreProperties>
</file>