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02\19.02.202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кв.смета_13!$A$1:$F$27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 l="1"/>
  <c r="C16" i="2" l="1"/>
  <c r="E17" i="2"/>
  <c r="D17" i="2"/>
  <c r="D16" i="2" s="1"/>
  <c r="D15" i="2" s="1"/>
  <c r="B16" i="2"/>
  <c r="B15" i="2" s="1"/>
  <c r="D12" i="2"/>
  <c r="D11" i="2" s="1"/>
  <c r="E12" i="2"/>
  <c r="C11" i="2"/>
  <c r="B11" i="2"/>
  <c r="B13" i="2"/>
  <c r="C7" i="2"/>
  <c r="B7" i="2"/>
  <c r="B10" i="2" l="1"/>
  <c r="E11" i="2"/>
  <c r="E16" i="2"/>
  <c r="C15" i="2"/>
  <c r="E15" i="2" s="1"/>
  <c r="C21" i="2"/>
  <c r="C13" i="2"/>
  <c r="C10" i="2" s="1"/>
  <c r="C6" i="2"/>
  <c r="C24" i="2" l="1"/>
  <c r="B22" i="2"/>
  <c r="B21" i="2" s="1"/>
  <c r="B6" i="2"/>
  <c r="B24" i="2" l="1"/>
  <c r="E24" i="2" s="1"/>
  <c r="D8" i="2"/>
  <c r="D9" i="2"/>
  <c r="D13" i="2"/>
  <c r="D10" i="2" s="1"/>
  <c r="D14" i="2"/>
  <c r="D22" i="2"/>
  <c r="D21" i="2" s="1"/>
  <c r="D23" i="2"/>
  <c r="D7" i="2" l="1"/>
  <c r="D6" i="2" s="1"/>
  <c r="D24" i="2" s="1"/>
  <c r="E23" i="2"/>
  <c r="E9" i="2" l="1"/>
  <c r="E8" i="2"/>
  <c r="E14" i="2"/>
  <c r="E21" i="2" l="1"/>
  <c r="E22" i="2"/>
  <c r="E10" i="2" l="1"/>
  <c r="E13" i="2"/>
  <c r="E7" i="2"/>
  <c r="E6" i="2" l="1"/>
</calcChain>
</file>

<file path=xl/sharedStrings.xml><?xml version="1.0" encoding="utf-8"?>
<sst xmlns="http://schemas.openxmlformats.org/spreadsheetml/2006/main" count="32" uniqueCount="32">
  <si>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</si>
  <si>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</si>
  <si>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</si>
  <si>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</si>
  <si>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</si>
  <si>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</si>
  <si>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</si>
  <si>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</si>
  <si>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</si>
  <si>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</si>
  <si>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</si>
  <si>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</si>
  <si>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</si>
  <si>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</si>
  <si>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</si>
  <si>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</si>
  <si>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</si>
  <si>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</si>
  <si>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</si>
  <si>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</si>
  <si>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</si>
  <si>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</si>
  <si>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t>
  </si>
  <si>
    <t>Информация о реализации национальных проектов на территории Благодарненского городского округа Ставропольского края по состоянию на 18 февраля 2021 года</t>
  </si>
  <si>
    <t>Кассовый расход на 18.02.2021 года</t>
  </si>
  <si>
    <t>По состоянию на 18.02.2021 года численность получателй составила 519 человек</t>
  </si>
  <si>
    <t>По состоянию на 18.02.2021 года численность получателй составила 418 человек</t>
  </si>
  <si>
    <t>Запланирован ремонт спортивного зала СОШ №3 на сумму 1625000,00 рублей, приобретение спортивного оборудования в СОШ №3 на сумму 200431,00 рублей. По состоянию на 18.02.2021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 срок поставки-01.02.2021 год.</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</si>
  <si>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завершены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завершены демонтажные работы покрытия стен и пола, ведется облицовка стен керамической плиткой. завершены работы по устройству канализации. На лестничном марше, в коридоре 1 этажа здания демонтаж старого покрытия стен выполнен на 100%, завершаются работы по выравниванию штукатуркой, в подвальном помещении продолжаются работы по оштукатуривание стен. Демонтаж старого потолка молодежного зала -100%. Монтаж потолков в помещения 2го этажа-100%. В помещении библиотеки закончены работы по монтажу подвесного потолка, оштукатурены оконные проемы. Доски для перекрытия молодежного зала покрыты огнезащитным составом. Завершены работы по изготовлению и установке балок на перекрытие подвесного потолка молодежного зала, подшивка пароизоляции, утепление перекрытия, подшивка доской. Выполнен монтаж 16 дверей в здании. Устанавливаются защитные экраны на радиаторы отопления. Устанавливаются подоконники. Общий процент выполненных работ на объекте -27%.</t>
    </r>
  </si>
  <si>
    <r>
      <rPr>
        <b/>
        <sz val="22"/>
        <rFont val="Times New Roman"/>
        <family val="1"/>
        <charset val="204"/>
      </rPr>
      <t>Капитальный ремонт здания МУД ДК с. Александрия</t>
    </r>
    <r>
      <rPr>
        <sz val="22"/>
        <rFont val="Times New Roman"/>
        <family val="1"/>
        <charset val="204"/>
      </rPr>
      <t>: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снегозадержатели, коньки, завершены работы по устройству ветровой лобовой нагрузки (обшивка гладким листом), ведутся работы по отделке пожарных выходов на крыше,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завершен монтаж металлопрофиля. Начаты демонтажные работы в гримуборных на 1ом этаже здания. Завершены работы по установке стекол на двери пожарного выхода, установка коньков. Ведутся работы по утеплению фасада здания пенопластом. Начаты электромонтажные работы на 2ом этаже, в зрительном зале, фойе Процент выполнения работ 24%.</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</si>
  <si>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В фойе завершены работы по монтажу металлического каркаса под ГКЛ. Завезен материал для укрепления пола коридора 2 этажа, для проведения работ по оштукатуриванию стен. На 2 этаже ведутся работы по гидроизоляции кабинетов. Общий процент выполнения работ-7%.</t>
    </r>
  </si>
  <si>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18.02.2021 муниципальный контракт расторгнут по соглашению сторон от 04.02.2021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</si>
</sst>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8"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0" fontId="2" fillId="0" borderId="0" xfId="1" applyFont="1" applyFill="1" applyAlignment="1"/>
    <xf numFmtId="0" fontId="3" fillId="0" borderId="1" xfId="1" applyFont="1" applyFill="1" applyBorder="1" applyAlignment="1">
      <alignment horizontal="center" vertical="center"/>
    </xf>
    <xf numFmtId="0" fontId="3" fillId="0" borderId="1" xfId="1" applyFont="1" applyFill="1" applyBorder="1" applyAlignment="1">
      <alignment horizontal="center"/>
    </xf>
    <xf numFmtId="0" fontId="2" fillId="0" borderId="1" xfId="1" applyFont="1" applyFill="1" applyBorder="1"/>
    <xf numFmtId="0" fontId="6" fillId="0" borderId="1" xfId="1" applyFont="1" applyFill="1" applyBorder="1" applyAlignment="1">
      <alignment wrapText="1"/>
    </xf>
    <xf numFmtId="0" fontId="6" fillId="0" borderId="1" xfId="1" applyFont="1" applyFill="1" applyBorder="1"/>
    <xf numFmtId="0" fontId="3" fillId="0" borderId="0" xfId="1" applyNumberFormat="1" applyFont="1" applyFill="1" applyAlignment="1" applyProtection="1">
      <alignment horizontal="center"/>
      <protection hidden="1"/>
    </xf>
    <xf numFmtId="0" fontId="2" fillId="0" borderId="0" xfId="1" applyNumberFormat="1" applyFont="1" applyFill="1" applyAlignment="1" applyProtection="1">
      <alignment horizontal="left" wrapText="1"/>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tabSelected="1" view="pageBreakPreview" topLeftCell="A22" zoomScale="50" zoomScaleNormal="30" zoomScaleSheetLayoutView="50" workbookViewId="0">
      <selection activeCell="F24" sqref="F24"/>
    </sheetView>
  </sheetViews>
  <sheetFormatPr defaultColWidth="9.140625" defaultRowHeight="26.25" x14ac:dyDescent="0.4"/>
  <cols>
    <col min="1" max="1" width="30" style="1" customWidth="1"/>
    <col min="2" max="3" width="27.7109375" style="1" customWidth="1"/>
    <col min="4" max="4" width="26.7109375" style="1" customWidth="1"/>
    <col min="5" max="5" width="16.7109375" style="1" customWidth="1"/>
    <col min="6" max="6" width="166.28515625" style="1" customWidth="1"/>
    <col min="7" max="7" width="99.7109375" style="1" customWidth="1"/>
    <col min="8" max="8" width="48" style="1" customWidth="1"/>
    <col min="9" max="200" width="9.140625" style="1" customWidth="1"/>
    <col min="201" max="16384" width="9.140625" style="1"/>
  </cols>
  <sheetData>
    <row r="1" spans="1:6" ht="33.75" customHeight="1" x14ac:dyDescent="0.4">
      <c r="A1" s="31" t="s">
        <v>23</v>
      </c>
      <c r="B1" s="31"/>
      <c r="C1" s="31"/>
      <c r="D1" s="31"/>
      <c r="E1" s="31"/>
      <c r="F1" s="31"/>
    </row>
    <row r="2" spans="1:6" ht="22.5" hidden="1" customHeight="1" x14ac:dyDescent="0.4">
      <c r="A2" s="31"/>
      <c r="B2" s="31"/>
      <c r="C2" s="31"/>
      <c r="D2" s="31"/>
      <c r="E2" s="31"/>
      <c r="F2" s="31"/>
    </row>
    <row r="3" spans="1:6" ht="16.5" customHeight="1" x14ac:dyDescent="0.4">
      <c r="A3" s="2"/>
      <c r="B3" s="3"/>
      <c r="C3" s="3"/>
      <c r="D3" s="3"/>
      <c r="E3" s="4"/>
      <c r="F3" s="4" t="s">
        <v>9</v>
      </c>
    </row>
    <row r="4" spans="1:6" ht="135.75" customHeight="1" x14ac:dyDescent="0.4">
      <c r="A4" s="5"/>
      <c r="B4" s="6" t="s">
        <v>11</v>
      </c>
      <c r="C4" s="6" t="s">
        <v>24</v>
      </c>
      <c r="D4" s="6" t="s">
        <v>8</v>
      </c>
      <c r="E4" s="6" t="s">
        <v>0</v>
      </c>
      <c r="F4" s="26" t="s">
        <v>10</v>
      </c>
    </row>
    <row r="5" spans="1:6" s="25" customFormat="1" ht="22.5" customHeight="1" x14ac:dyDescent="0.4">
      <c r="A5" s="7">
        <v>1</v>
      </c>
      <c r="B5" s="7">
        <v>2</v>
      </c>
      <c r="C5" s="7">
        <v>3</v>
      </c>
      <c r="D5" s="7">
        <v>4</v>
      </c>
      <c r="E5" s="7">
        <v>5</v>
      </c>
      <c r="F5" s="27">
        <v>6</v>
      </c>
    </row>
    <row r="6" spans="1:6" ht="77.25" x14ac:dyDescent="0.4">
      <c r="A6" s="8" t="s">
        <v>2</v>
      </c>
      <c r="B6" s="9">
        <f>B7</f>
        <v>109012440</v>
      </c>
      <c r="C6" s="9">
        <f t="shared" ref="C6" si="0">C7</f>
        <v>22357779.850000001</v>
      </c>
      <c r="D6" s="9">
        <f>D7</f>
        <v>86654660.150000006</v>
      </c>
      <c r="E6" s="10">
        <f>C6/B6</f>
        <v>0.20509383929026817</v>
      </c>
      <c r="F6" s="28"/>
    </row>
    <row r="7" spans="1:6" ht="179.25" x14ac:dyDescent="0.4">
      <c r="A7" s="8" t="s">
        <v>3</v>
      </c>
      <c r="B7" s="9">
        <f>B8+B9</f>
        <v>109012440</v>
      </c>
      <c r="C7" s="9">
        <f t="shared" ref="C7:D7" si="1">C8+C9</f>
        <v>22357779.850000001</v>
      </c>
      <c r="D7" s="9">
        <f t="shared" si="1"/>
        <v>86654660.150000006</v>
      </c>
      <c r="E7" s="10">
        <f>C7/B7</f>
        <v>0.20509383929026817</v>
      </c>
      <c r="F7" s="28"/>
    </row>
    <row r="8" spans="1:6" ht="318.75" customHeight="1" x14ac:dyDescent="0.4">
      <c r="A8" s="11" t="s">
        <v>14</v>
      </c>
      <c r="B8" s="12">
        <v>57149530</v>
      </c>
      <c r="C8" s="12">
        <v>13100000</v>
      </c>
      <c r="D8" s="13">
        <f>B8-C8</f>
        <v>44049530</v>
      </c>
      <c r="E8" s="14">
        <f>C8/B8</f>
        <v>0.22922323245702983</v>
      </c>
      <c r="F8" s="29" t="s">
        <v>25</v>
      </c>
    </row>
    <row r="9" spans="1:6" ht="157.5" x14ac:dyDescent="0.4">
      <c r="A9" s="11" t="s">
        <v>15</v>
      </c>
      <c r="B9" s="12">
        <v>51862910</v>
      </c>
      <c r="C9" s="12">
        <v>9257779.8499999996</v>
      </c>
      <c r="D9" s="13">
        <f>B9-C9</f>
        <v>42605130.149999999</v>
      </c>
      <c r="E9" s="14">
        <f>C9/B9</f>
        <v>0.17850482840241705</v>
      </c>
      <c r="F9" s="29" t="s">
        <v>26</v>
      </c>
    </row>
    <row r="10" spans="1:6" ht="77.25" x14ac:dyDescent="0.4">
      <c r="A10" s="8" t="s">
        <v>5</v>
      </c>
      <c r="B10" s="15">
        <f>B11+B13</f>
        <v>8911822.870000001</v>
      </c>
      <c r="C10" s="15">
        <f t="shared" ref="C10" si="2">C11+C13</f>
        <v>383749.99</v>
      </c>
      <c r="D10" s="15">
        <f t="shared" ref="D10" si="3">D11+D13</f>
        <v>8528072.879999999</v>
      </c>
      <c r="E10" s="10">
        <f>C10/B10</f>
        <v>4.306077394018043E-2</v>
      </c>
      <c r="F10" s="30"/>
    </row>
    <row r="11" spans="1:6" ht="102.75" x14ac:dyDescent="0.4">
      <c r="A11" s="16" t="s">
        <v>16</v>
      </c>
      <c r="B11" s="15">
        <f>B12</f>
        <v>7086391.8700000001</v>
      </c>
      <c r="C11" s="15">
        <f t="shared" ref="C11:D11" si="4">C12</f>
        <v>383749.99</v>
      </c>
      <c r="D11" s="15">
        <f t="shared" si="4"/>
        <v>6702641.8799999999</v>
      </c>
      <c r="E11" s="10">
        <f>C11/B11</f>
        <v>5.4153086230609486E-2</v>
      </c>
      <c r="F11" s="30"/>
    </row>
    <row r="12" spans="1:6" ht="210" x14ac:dyDescent="0.4">
      <c r="A12" s="17" t="s">
        <v>17</v>
      </c>
      <c r="B12" s="18">
        <v>7086391.8700000001</v>
      </c>
      <c r="C12" s="18">
        <v>383749.99</v>
      </c>
      <c r="D12" s="18">
        <f>B12-C12</f>
        <v>6702641.8799999999</v>
      </c>
      <c r="E12" s="14">
        <f>C12/B12</f>
        <v>5.4153086230609486E-2</v>
      </c>
      <c r="F12" s="29" t="s">
        <v>22</v>
      </c>
    </row>
    <row r="13" spans="1:6" ht="102.75" x14ac:dyDescent="0.4">
      <c r="A13" s="16" t="s">
        <v>4</v>
      </c>
      <c r="B13" s="15">
        <f>B14</f>
        <v>1825431</v>
      </c>
      <c r="C13" s="15">
        <f t="shared" ref="C13" si="5">C14</f>
        <v>0</v>
      </c>
      <c r="D13" s="9">
        <f>B13-C13</f>
        <v>1825431</v>
      </c>
      <c r="E13" s="10">
        <f>C13/B13</f>
        <v>0</v>
      </c>
      <c r="F13" s="30"/>
    </row>
    <row r="14" spans="1:6" ht="367.5" x14ac:dyDescent="0.4">
      <c r="A14" s="11" t="s">
        <v>12</v>
      </c>
      <c r="B14" s="12">
        <v>1825431</v>
      </c>
      <c r="C14" s="12">
        <v>0</v>
      </c>
      <c r="D14" s="13">
        <f>B14-C14</f>
        <v>1825431</v>
      </c>
      <c r="E14" s="14">
        <f>C14/B14</f>
        <v>0</v>
      </c>
      <c r="F14" s="29" t="s">
        <v>27</v>
      </c>
    </row>
    <row r="15" spans="1:6" ht="77.25" x14ac:dyDescent="0.4">
      <c r="A15" s="8" t="s">
        <v>19</v>
      </c>
      <c r="B15" s="19">
        <f>B16</f>
        <v>30577740</v>
      </c>
      <c r="C15" s="19">
        <f t="shared" ref="C15:D15" si="6">C16</f>
        <v>0</v>
      </c>
      <c r="D15" s="19">
        <f t="shared" si="6"/>
        <v>30577740</v>
      </c>
      <c r="E15" s="10">
        <f>C15/B15</f>
        <v>0</v>
      </c>
      <c r="F15" s="29"/>
    </row>
    <row r="16" spans="1:6" ht="102.75" x14ac:dyDescent="0.4">
      <c r="A16" s="20" t="s">
        <v>18</v>
      </c>
      <c r="B16" s="19">
        <f>B17</f>
        <v>30577740</v>
      </c>
      <c r="C16" s="19">
        <f t="shared" ref="C16:D16" si="7">C17</f>
        <v>0</v>
      </c>
      <c r="D16" s="19">
        <f t="shared" si="7"/>
        <v>30577740</v>
      </c>
      <c r="E16" s="10">
        <f>C16/B16</f>
        <v>0</v>
      </c>
      <c r="F16" s="29"/>
    </row>
    <row r="17" spans="1:8" ht="291" customHeight="1" x14ac:dyDescent="0.4">
      <c r="A17" s="33" t="s">
        <v>20</v>
      </c>
      <c r="B17" s="36">
        <v>30577740</v>
      </c>
      <c r="C17" s="36">
        <v>0</v>
      </c>
      <c r="D17" s="39">
        <f>B17-C17</f>
        <v>30577740</v>
      </c>
      <c r="E17" s="42">
        <f>C17/B17</f>
        <v>0</v>
      </c>
      <c r="F17" s="45" t="s">
        <v>28</v>
      </c>
      <c r="G17" s="21"/>
      <c r="H17" s="21"/>
    </row>
    <row r="18" spans="1:8" ht="409.5" customHeight="1" x14ac:dyDescent="0.4">
      <c r="A18" s="34"/>
      <c r="B18" s="37"/>
      <c r="C18" s="37"/>
      <c r="D18" s="40"/>
      <c r="E18" s="43"/>
      <c r="F18" s="46"/>
      <c r="G18" s="21"/>
      <c r="H18" s="21"/>
    </row>
    <row r="19" spans="1:8" ht="404.25" customHeight="1" x14ac:dyDescent="0.4">
      <c r="A19" s="34"/>
      <c r="B19" s="37"/>
      <c r="C19" s="37"/>
      <c r="D19" s="40"/>
      <c r="E19" s="43"/>
      <c r="F19" s="29" t="s">
        <v>29</v>
      </c>
      <c r="G19" s="22"/>
      <c r="H19" s="22"/>
    </row>
    <row r="20" spans="1:8" ht="261.75" customHeight="1" x14ac:dyDescent="0.4">
      <c r="A20" s="35"/>
      <c r="B20" s="38"/>
      <c r="C20" s="38"/>
      <c r="D20" s="41"/>
      <c r="E20" s="44"/>
      <c r="F20" s="29" t="s">
        <v>30</v>
      </c>
      <c r="G20" s="22"/>
      <c r="H20" s="22"/>
    </row>
    <row r="21" spans="1:8" ht="102.75" x14ac:dyDescent="0.4">
      <c r="A21" s="8" t="s">
        <v>6</v>
      </c>
      <c r="B21" s="15">
        <f>B22</f>
        <v>34147630</v>
      </c>
      <c r="C21" s="15">
        <f t="shared" ref="C21" si="8">C22</f>
        <v>0</v>
      </c>
      <c r="D21" s="15">
        <f>D22</f>
        <v>34147630</v>
      </c>
      <c r="E21" s="10">
        <f>C21/B21</f>
        <v>0</v>
      </c>
      <c r="F21" s="30"/>
    </row>
    <row r="22" spans="1:8" ht="153.75" x14ac:dyDescent="0.4">
      <c r="A22" s="16" t="s">
        <v>7</v>
      </c>
      <c r="B22" s="15">
        <f>SUM(B23:B23)</f>
        <v>34147630</v>
      </c>
      <c r="C22" s="15">
        <f t="shared" ref="C22" si="9">SUM(C23:C23)</f>
        <v>0</v>
      </c>
      <c r="D22" s="15">
        <f>B22-C22</f>
        <v>34147630</v>
      </c>
      <c r="E22" s="10">
        <f>C22/B22</f>
        <v>0</v>
      </c>
      <c r="F22" s="30"/>
    </row>
    <row r="23" spans="1:8" ht="183.75" x14ac:dyDescent="0.4">
      <c r="A23" s="11" t="s">
        <v>13</v>
      </c>
      <c r="B23" s="18">
        <v>34147630</v>
      </c>
      <c r="C23" s="18">
        <v>0</v>
      </c>
      <c r="D23" s="18">
        <f>B23-C23</f>
        <v>34147630</v>
      </c>
      <c r="E23" s="14">
        <f>C23/B23</f>
        <v>0</v>
      </c>
      <c r="F23" s="29" t="s">
        <v>31</v>
      </c>
    </row>
    <row r="24" spans="1:8" x14ac:dyDescent="0.4">
      <c r="A24" s="23"/>
      <c r="B24" s="19">
        <f>B6+B10+B21+B15</f>
        <v>182649632.87</v>
      </c>
      <c r="C24" s="19">
        <f>C6+C10+C21+C15</f>
        <v>22741529.84</v>
      </c>
      <c r="D24" s="19">
        <f>D6+D10+D21+D15</f>
        <v>159908103.03</v>
      </c>
      <c r="E24" s="10">
        <f>C24/B24</f>
        <v>0.12450903668766843</v>
      </c>
      <c r="F24" s="28"/>
    </row>
    <row r="25" spans="1:8" ht="4.5" customHeight="1" x14ac:dyDescent="0.4">
      <c r="A25" s="3"/>
      <c r="B25" s="3"/>
      <c r="C25" s="3"/>
      <c r="D25" s="3"/>
      <c r="E25" s="3"/>
    </row>
    <row r="26" spans="1:8" ht="14.25" customHeight="1" x14ac:dyDescent="0.4">
      <c r="A26" s="3"/>
      <c r="B26" s="3"/>
      <c r="C26" s="3"/>
      <c r="D26" s="3"/>
      <c r="E26" s="3"/>
    </row>
    <row r="27" spans="1:8" ht="138" customHeight="1" x14ac:dyDescent="0.4">
      <c r="A27" s="32" t="s">
        <v>21</v>
      </c>
      <c r="B27" s="32"/>
      <c r="C27" s="3"/>
      <c r="D27" s="3" t="s">
        <v>1</v>
      </c>
      <c r="E27" s="3"/>
    </row>
    <row r="28" spans="1:8" x14ac:dyDescent="0.4">
      <c r="A28" s="24"/>
      <c r="B28" s="3"/>
      <c r="C28" s="3"/>
      <c r="D28" s="3"/>
      <c r="E28" s="3"/>
    </row>
  </sheetData>
  <mergeCells count="9">
    <mergeCell ref="A1:F1"/>
    <mergeCell ref="A2:F2"/>
    <mergeCell ref="A27:B27"/>
    <mergeCell ref="A17:A20"/>
    <mergeCell ref="B17:B20"/>
    <mergeCell ref="C17:C20"/>
    <mergeCell ref="D17:D20"/>
    <mergeCell ref="E17:E20"/>
    <mergeCell ref="F17:F18"/>
  </mergeCells>
  <pageMargins left="0.15748031496062992" right="0.15748031496062992" top="0.39370078740157483" bottom="0.15748031496062992" header="0.31496062992125984" footer="0.15748031496062992"/>
  <pageSetup paperSize="9" scale="48" fitToHeight="0" orientation="landscape" r:id="rId1"/>
  <headerFooter alignWithMargins="0"/>
  <rowBreaks count="2" manualBreakCount="2">
    <brk id="16" max="7" man="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2021-02-19T11:32:14Z</cp:lastPrinted>
  <dcterms:created xsi:type="dcterms:W3CDTF">2019-07-19T11:40:04Z</dcterms:created>
  <dcterms:modified xsi:type="dcterms:W3CDTF">2021-02-19T11:32:19Z</dcterms:modified>
</cp:coreProperties>
</file>