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3\07\21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7" i="2" s="1"/>
  <c r="C15" i="2"/>
  <c r="C14" i="2" s="1"/>
  <c r="C12" i="2"/>
  <c r="C10" i="2"/>
  <c r="C9" i="2"/>
  <c r="C7" i="2"/>
  <c r="C6" i="2"/>
  <c r="C20" i="2" l="1"/>
  <c r="E8" i="2"/>
  <c r="F19" i="2" l="1"/>
  <c r="F16" i="2"/>
  <c r="F13" i="2"/>
  <c r="F11" i="2"/>
  <c r="F8" i="2"/>
  <c r="D18" i="2" l="1"/>
  <c r="D17" i="2" s="1"/>
  <c r="E19" i="2"/>
  <c r="E18" i="2" s="1"/>
  <c r="E17" i="2" s="1"/>
  <c r="E16" i="2"/>
  <c r="G19" i="2"/>
  <c r="F18" i="2"/>
  <c r="F17" i="2" s="1"/>
  <c r="B18" i="2"/>
  <c r="G18" i="2" l="1"/>
  <c r="B17" i="2"/>
  <c r="G8" i="2"/>
  <c r="G11" i="2"/>
  <c r="G13" i="2"/>
  <c r="G16" i="2"/>
  <c r="E13" i="2"/>
  <c r="E11" i="2"/>
  <c r="E10" i="2" s="1"/>
  <c r="E7" i="2" l="1"/>
  <c r="G17" i="2"/>
  <c r="E15" i="2"/>
  <c r="E14" i="2" s="1"/>
  <c r="E12" i="2"/>
  <c r="E9" i="2" s="1"/>
  <c r="E6" i="2" l="1"/>
  <c r="E20" i="2"/>
  <c r="D15" i="2"/>
  <c r="D12" i="2"/>
  <c r="D10" i="2"/>
  <c r="D7" i="2"/>
  <c r="D9" i="2" l="1"/>
  <c r="D14" i="2"/>
  <c r="D6" i="2"/>
  <c r="B7" i="2"/>
  <c r="D20" i="2" l="1"/>
  <c r="G7" i="2"/>
  <c r="B12" i="2"/>
  <c r="G12" i="2" s="1"/>
  <c r="F12" i="2" l="1"/>
  <c r="B15" i="2" l="1"/>
  <c r="G15" i="2" s="1"/>
  <c r="F15" i="2" l="1"/>
  <c r="F7" i="2" l="1"/>
  <c r="B14" i="2" l="1"/>
  <c r="G14" i="2" s="1"/>
  <c r="B10" i="2"/>
  <c r="B9" i="2" l="1"/>
  <c r="B20" i="2" s="1"/>
  <c r="F20" i="2" s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<sst xmlns="http://schemas.openxmlformats.org/spreadsheetml/2006/main" count="31" uniqueCount="31">
  <si>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</si>
  <si>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</si>
  <si>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</si>
  <si>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</si>
  <si>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</si>
  <si>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</si>
  <si>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</si>
  <si>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</si>
  <si>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</si>
  <si>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</si>
  <si>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</si>
  <si>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</si>
  <si>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</si>
  <si>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</si>
  <si>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</si>
  <si>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</si>
  <si>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</si>
  <si>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</si>
  <si>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</si>
  <si>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</si>
  <si>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</si>
  <si>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</t>
  </si>
  <si>
    <t>Расходы произведены в полном объеме.</t>
  </si>
  <si>
    <t>Кассовый расход на 13.07.2023 года</t>
  </si>
  <si>
    <t>По состоянию на 20.07.2023 года численность получателей составила 702 человек.</t>
  </si>
  <si>
    <t>Информация о реализации национальных проектов на территории Благодарненского городского округа Ставропольского края по состоянию на 20 июля 2023 года</t>
  </si>
  <si>
    <t>Кассовый расход на 20.07.2023 года</t>
  </si>
  <si>
    <t>Кассовый расход с 13.07.2023 года по 20.07.2023 года</t>
  </si>
  <si>
    <t>Запланированы бюджетные ассигнования за счет средств бюджета Ставропольского края в размере 3 474 283,88 рублей. Расходы на выплату заработной платы и начисления составили 1 875 366,32 рублей.</t>
  </si>
  <si>
    <t>Исполняющий обязанности начальника финансового управления администрации Благодарненского городского округа Ставропольского края, начальник отдела правового и информационного обеспечения финансового управления администрации Благодарненского городского округа Ставропольского края</t>
  </si>
  <si>
    <t>И.П.Анисимова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</si>
</sst>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topLeftCell="A13" zoomScale="40" zoomScaleNormal="30" zoomScaleSheetLayoutView="40" workbookViewId="0">
      <selection activeCell="A23" sqref="A23:B23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29" t="s">
        <v>25</v>
      </c>
      <c r="B1" s="29"/>
      <c r="C1" s="29"/>
      <c r="D1" s="29"/>
      <c r="E1" s="29"/>
      <c r="F1" s="29"/>
      <c r="G1" s="29"/>
      <c r="H1" s="29"/>
      <c r="I1" s="29"/>
    </row>
    <row r="2" spans="1:11" ht="22.5" hidden="1" customHeight="1" x14ac:dyDescent="0.45">
      <c r="A2" s="30"/>
      <c r="B2" s="30"/>
      <c r="C2" s="30"/>
      <c r="D2" s="30"/>
      <c r="E2" s="30"/>
      <c r="F2" s="30"/>
      <c r="G2" s="30"/>
      <c r="H2" s="30"/>
      <c r="I2" s="30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10</v>
      </c>
      <c r="B4" s="5" t="s">
        <v>8</v>
      </c>
      <c r="C4" s="6" t="s">
        <v>23</v>
      </c>
      <c r="D4" s="6" t="s">
        <v>26</v>
      </c>
      <c r="E4" s="5" t="s">
        <v>27</v>
      </c>
      <c r="F4" s="5" t="s">
        <v>5</v>
      </c>
      <c r="G4" s="5" t="s">
        <v>0</v>
      </c>
      <c r="H4" s="31" t="s">
        <v>7</v>
      </c>
      <c r="I4" s="32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33">
        <v>8</v>
      </c>
      <c r="I5" s="34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48271043.710000001</v>
      </c>
      <c r="D6" s="9">
        <f t="shared" si="0"/>
        <v>48271043.710000001</v>
      </c>
      <c r="E6" s="9">
        <f>E7</f>
        <v>0</v>
      </c>
      <c r="F6" s="9">
        <f>F7</f>
        <v>34353710.859999992</v>
      </c>
      <c r="G6" s="10">
        <f>D6/B6</f>
        <v>0.58422011612881219</v>
      </c>
      <c r="H6" s="35"/>
      <c r="I6" s="36"/>
    </row>
    <row r="7" spans="1:11" ht="66" x14ac:dyDescent="0.45">
      <c r="A7" s="8" t="s">
        <v>2</v>
      </c>
      <c r="B7" s="9">
        <f>B8</f>
        <v>82624754.569999993</v>
      </c>
      <c r="C7" s="9">
        <f>C8</f>
        <v>48271043.710000001</v>
      </c>
      <c r="D7" s="9">
        <f>D8</f>
        <v>48271043.710000001</v>
      </c>
      <c r="E7" s="9">
        <f>E8</f>
        <v>0</v>
      </c>
      <c r="F7" s="9">
        <f>F8</f>
        <v>34353710.859999992</v>
      </c>
      <c r="G7" s="10">
        <f t="shared" ref="G7:G20" si="1">D7/B7</f>
        <v>0.58422011612881219</v>
      </c>
      <c r="H7" s="35"/>
      <c r="I7" s="36"/>
    </row>
    <row r="8" spans="1:11" ht="132" x14ac:dyDescent="0.45">
      <c r="A8" s="11" t="s">
        <v>9</v>
      </c>
      <c r="B8" s="12">
        <v>82624754.569999993</v>
      </c>
      <c r="C8" s="12">
        <v>48271043.710000001</v>
      </c>
      <c r="D8" s="12">
        <v>48271043.710000001</v>
      </c>
      <c r="E8" s="12">
        <f>D8-C8</f>
        <v>0</v>
      </c>
      <c r="F8" s="13">
        <f>B8-D8</f>
        <v>34353710.859999992</v>
      </c>
      <c r="G8" s="10">
        <f t="shared" si="1"/>
        <v>0.58422011612881219</v>
      </c>
      <c r="H8" s="43" t="s">
        <v>24</v>
      </c>
      <c r="I8" s="44"/>
      <c r="J8" s="41"/>
      <c r="K8" s="42"/>
    </row>
    <row r="9" spans="1:11" ht="42" customHeight="1" x14ac:dyDescent="0.45">
      <c r="A9" s="8" t="s">
        <v>4</v>
      </c>
      <c r="B9" s="14">
        <f>B10+B12</f>
        <v>6365162.3300000001</v>
      </c>
      <c r="C9" s="14">
        <f>C10+C12</f>
        <v>2925060.56</v>
      </c>
      <c r="D9" s="14">
        <f>D10+D12</f>
        <v>2952218.35</v>
      </c>
      <c r="E9" s="14">
        <f>E10+E12</f>
        <v>27157.790000000037</v>
      </c>
      <c r="F9" s="9">
        <f t="shared" ref="F9:F15" si="2">B9-C9</f>
        <v>3440101.77</v>
      </c>
      <c r="G9" s="10">
        <f t="shared" si="1"/>
        <v>0.46380880752808706</v>
      </c>
      <c r="H9" s="45"/>
      <c r="I9" s="46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1076852.03</v>
      </c>
      <c r="D10" s="14">
        <f t="shared" si="3"/>
        <v>1076852.03</v>
      </c>
      <c r="E10" s="14">
        <f>E11</f>
        <v>0</v>
      </c>
      <c r="F10" s="9">
        <f t="shared" si="2"/>
        <v>1814026.4200000002</v>
      </c>
      <c r="G10" s="10">
        <f t="shared" si="1"/>
        <v>0.37249993336800447</v>
      </c>
      <c r="H10" s="37"/>
      <c r="I10" s="38"/>
    </row>
    <row r="11" spans="1:11" ht="166.5" customHeight="1" x14ac:dyDescent="0.45">
      <c r="A11" s="16" t="s">
        <v>13</v>
      </c>
      <c r="B11" s="17">
        <v>2890878.45</v>
      </c>
      <c r="C11" s="17">
        <v>1076852.03</v>
      </c>
      <c r="D11" s="17">
        <v>1076852.03</v>
      </c>
      <c r="E11" s="17">
        <f>D11-C11</f>
        <v>0</v>
      </c>
      <c r="F11" s="13">
        <f>B11-D11</f>
        <v>1814026.4200000002</v>
      </c>
      <c r="G11" s="10">
        <f t="shared" si="1"/>
        <v>0.37249993336800447</v>
      </c>
      <c r="H11" s="39" t="s">
        <v>21</v>
      </c>
      <c r="I11" s="40"/>
    </row>
    <row r="12" spans="1:11" ht="132" x14ac:dyDescent="0.45">
      <c r="A12" s="26" t="s">
        <v>12</v>
      </c>
      <c r="B12" s="27">
        <f>B13</f>
        <v>3474283.88</v>
      </c>
      <c r="C12" s="27">
        <f>C13</f>
        <v>1848208.53</v>
      </c>
      <c r="D12" s="27">
        <f>D13</f>
        <v>1875366.32</v>
      </c>
      <c r="E12" s="27">
        <f>E13</f>
        <v>27157.790000000037</v>
      </c>
      <c r="F12" s="9">
        <f t="shared" si="2"/>
        <v>1626075.3499999999</v>
      </c>
      <c r="G12" s="10">
        <f t="shared" si="1"/>
        <v>0.53978499880096154</v>
      </c>
      <c r="H12" s="24"/>
      <c r="I12" s="25"/>
    </row>
    <row r="13" spans="1:11" ht="166.5" customHeight="1" x14ac:dyDescent="0.45">
      <c r="A13" s="16" t="s">
        <v>14</v>
      </c>
      <c r="B13" s="17">
        <v>3474283.88</v>
      </c>
      <c r="C13" s="17">
        <v>1848208.53</v>
      </c>
      <c r="D13" s="17">
        <v>1875366.32</v>
      </c>
      <c r="E13" s="17">
        <f>D13-C13</f>
        <v>27157.790000000037</v>
      </c>
      <c r="F13" s="13">
        <f>B13-D13</f>
        <v>1598917.5599999998</v>
      </c>
      <c r="G13" s="10">
        <f t="shared" si="1"/>
        <v>0.53978499880096154</v>
      </c>
      <c r="H13" s="24" t="s">
        <v>28</v>
      </c>
      <c r="I13" s="25"/>
    </row>
    <row r="14" spans="1:11" ht="66" x14ac:dyDescent="0.45">
      <c r="A14" s="8" t="s">
        <v>15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7"/>
      <c r="I14" s="38"/>
    </row>
    <row r="15" spans="1:11" ht="66" x14ac:dyDescent="0.45">
      <c r="A15" s="19" t="s">
        <v>16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7"/>
      <c r="I15" s="38"/>
    </row>
    <row r="16" spans="1:11" ht="99" x14ac:dyDescent="0.45">
      <c r="A16" s="11" t="s">
        <v>20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39"/>
      <c r="I16" s="40"/>
    </row>
    <row r="17" spans="1:9" x14ac:dyDescent="0.45">
      <c r="A17" s="8" t="s">
        <v>17</v>
      </c>
      <c r="B17" s="18">
        <f>B18</f>
        <v>1000000</v>
      </c>
      <c r="C17" s="18">
        <f t="shared" ref="C17:F17" si="5">C18</f>
        <v>1000000</v>
      </c>
      <c r="D17" s="18">
        <f t="shared" si="5"/>
        <v>1000000</v>
      </c>
      <c r="E17" s="18">
        <f t="shared" si="5"/>
        <v>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18</v>
      </c>
      <c r="B18" s="18">
        <f>B19</f>
        <v>1000000</v>
      </c>
      <c r="C18" s="18">
        <f t="shared" ref="C18:F18" si="6">C19</f>
        <v>1000000</v>
      </c>
      <c r="D18" s="18">
        <f t="shared" si="6"/>
        <v>1000000</v>
      </c>
      <c r="E18" s="18">
        <f t="shared" si="6"/>
        <v>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19</v>
      </c>
      <c r="B19" s="12">
        <v>1000000</v>
      </c>
      <c r="C19" s="12">
        <v>1000000</v>
      </c>
      <c r="D19" s="12">
        <v>1000000</v>
      </c>
      <c r="E19" s="17">
        <f>D19-C19</f>
        <v>0</v>
      </c>
      <c r="F19" s="13">
        <f>B19-D19</f>
        <v>0</v>
      </c>
      <c r="G19" s="10">
        <f t="shared" si="1"/>
        <v>1</v>
      </c>
      <c r="H19" s="24" t="s">
        <v>22</v>
      </c>
      <c r="I19" s="25"/>
    </row>
    <row r="20" spans="1:9" ht="38.25" customHeight="1" x14ac:dyDescent="0.45">
      <c r="A20" s="20" t="s">
        <v>11</v>
      </c>
      <c r="B20" s="18">
        <f>B7+B9+B14+B17</f>
        <v>148702536.89999998</v>
      </c>
      <c r="C20" s="18">
        <f>C7+C9+C14+C17</f>
        <v>52196104.270000003</v>
      </c>
      <c r="D20" s="18">
        <f>D7+D9+D14+D17</f>
        <v>52223262.060000002</v>
      </c>
      <c r="E20" s="18">
        <f>E7+E9+E14+E17</f>
        <v>27157.790000000037</v>
      </c>
      <c r="F20" s="9">
        <f>B20-C20</f>
        <v>96506432.629999965</v>
      </c>
      <c r="G20" s="10">
        <f t="shared" si="1"/>
        <v>0.35119281182888823</v>
      </c>
      <c r="H20" s="37"/>
      <c r="I20" s="38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233.25" customHeight="1" x14ac:dyDescent="0.45">
      <c r="A23" s="28" t="s">
        <v>29</v>
      </c>
      <c r="B23" s="28"/>
      <c r="C23" s="21"/>
      <c r="D23" s="21"/>
      <c r="E23" s="21"/>
      <c r="F23" s="1" t="s">
        <v>30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J8:K8"/>
    <mergeCell ref="H16:I16"/>
    <mergeCell ref="H8:I8"/>
    <mergeCell ref="H15:I15"/>
    <mergeCell ref="H9:I9"/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2023-07-14T10:52:47Z</cp:lastPrinted>
  <dcterms:created xsi:type="dcterms:W3CDTF">2019-07-19T11:40:04Z</dcterms:created>
  <dcterms:modified xsi:type="dcterms:W3CDTF">2023-07-21T11:39:30Z</dcterms:modified>
</cp:coreProperties>
</file>