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12\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B7" i="2"/>
  <c r="D9" i="2"/>
  <c r="E9" i="2"/>
  <c r="C42" i="2"/>
  <c r="B42" i="2"/>
  <c r="E43" i="2"/>
  <c r="E42" i="2" s="1"/>
  <c r="D43" i="2"/>
  <c r="D42" i="2" s="1"/>
  <c r="D18" i="2" l="1"/>
  <c r="C17" i="2" l="1"/>
  <c r="B17" i="2"/>
  <c r="E18" i="2"/>
  <c r="D17" i="2" l="1"/>
  <c r="E8" i="2" l="1"/>
  <c r="E10" i="2"/>
  <c r="E13" i="2"/>
  <c r="E15" i="2"/>
  <c r="E7" i="2" l="1"/>
  <c r="D13" i="2"/>
  <c r="D15" i="2"/>
  <c r="D10" i="2"/>
  <c r="D8" i="2"/>
  <c r="D7" i="2" l="1"/>
  <c r="C16" i="2"/>
  <c r="C14" i="2"/>
  <c r="C12" i="2"/>
  <c r="C6" i="2"/>
  <c r="C11" i="2" l="1"/>
  <c r="C44" i="2" s="1"/>
  <c r="E17" i="2" l="1"/>
  <c r="B16" i="2"/>
  <c r="B12" i="2"/>
  <c r="B14" i="2"/>
  <c r="D14" i="2" l="1"/>
  <c r="E14" i="2"/>
  <c r="D12" i="2"/>
  <c r="E12" i="2"/>
  <c r="D16" i="2"/>
  <c r="E16" i="2"/>
  <c r="B11" i="2"/>
  <c r="D11" i="2" l="1"/>
  <c r="E11" i="2"/>
  <c r="B6" i="2"/>
  <c r="B44" i="2" s="1"/>
  <c r="E44" i="2" l="1"/>
  <c r="D44" i="2"/>
  <c r="E6" i="2"/>
  <c r="D6" i="2"/>
</calcChain>
</file>

<file path=xl/sharedStrings.xml><?xml version="1.0" encoding="utf-8"?>
<sst xmlns="http://schemas.openxmlformats.org/spreadsheetml/2006/main" count="53" uniqueCount="53">
  <si>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</si>
  <si>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</si>
  <si>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</si>
  <si>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</si>
  <si>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</si>
  <si>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</si>
  <si>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</si>
  <si>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</si>
  <si>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</si>
  <si>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</si>
  <si>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</si>
  <si>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</si>
  <si>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</si>
  <si>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</si>
  <si>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</si>
  <si>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</si>
  <si>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</si>
  <si>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</si>
  <si>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</si>
  <si>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</si>
  <si>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</si>
  <si>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</si>
  <si>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</si>
  <si>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</si>
  <si>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</si>
  <si>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</si>
  <si>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</si>
  <si>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</si>
  <si>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</si>
  <si>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</si>
  <si>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</si>
  <si>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</si>
  <si>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</si>
  <si>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</si>
  <si>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</si>
  <si>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</si>
  <si>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</si>
  <si>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</si>
  <si>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</si>
  <si>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</si>
  <si>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</si>
  <si>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</si>
  <si>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</si>
  <si>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</si>
  <si>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06.3.G2.52690 Государственная поддержка закупки контейнеров для раздельного накопления твердых коммунальных отходов</t>
  </si>
  <si>
    <t>01.1.P1.5084F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</si>
  <si>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ИТОГО</t>
  </si>
  <si>
    <t>Национальный проект 'Экология'</t>
  </si>
  <si>
    <t>Кассовый расход на 15.12.2022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</si>
  <si>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22 декабря 2022 года</t>
  </si>
  <si>
    <t xml:space="preserve">По состоянию на 22.12.2022 года численность получателей составила 598 человек	</t>
  </si>
  <si>
    <t xml:space="preserve">По состоянию на 22.12.2022 года численность получателей составила 815 человек	</t>
  </si>
  <si>
    <t xml:space="preserve">Запланированы бюджетные ассигнования за счет средств бюджета Ставропольского края в размере 12 409 105,87 рублей, за счет средств местного бюджета 620 455,29 рублей .Расходы на выплату заработной платы, начисления, составили    7 467 632,21. Приобретение основных средств в сумме 2 158 147,53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</si>
</sst>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4" fontId="4" fillId="0" borderId="7" xfId="1" applyNumberFormat="1" applyFont="1" applyBorder="1" applyAlignment="1" applyProtection="1">
      <alignment horizontal="right"/>
      <protection hidden="1"/>
    </xf>
    <xf numFmtId="164" fontId="3" fillId="0" borderId="1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1" xfId="1" applyNumberFormat="1" applyFont="1" applyBorder="1" applyAlignment="1" applyProtection="1">
      <alignment horizontal="right" vertical="center"/>
      <protection hidden="1"/>
    </xf>
    <xf numFmtId="167" fontId="4" fillId="0" borderId="1" xfId="1" applyNumberFormat="1" applyFont="1" applyBorder="1" applyAlignment="1" applyProtection="1">
      <alignment horizontal="right" vertical="center"/>
      <protection hidden="1"/>
    </xf>
    <xf numFmtId="10" fontId="4" fillId="0" borderId="1" xfId="1" applyNumberFormat="1" applyFont="1" applyBorder="1" applyAlignment="1" applyProtection="1">
      <alignment horizontal="right" vertic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4" fillId="0" borderId="1" xfId="1" applyNumberFormat="1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view="pageBreakPreview" topLeftCell="A13" zoomScale="40" zoomScaleNormal="30" zoomScaleSheetLayoutView="40" workbookViewId="0">
      <selection activeCell="F13" sqref="F13:G13"/>
    </sheetView>
  </sheetViews>
  <sheetFormatPr defaultColWidth="41.7109375" defaultRowHeight="33" x14ac:dyDescent="0.45"/>
  <cols>
    <col min="1" max="1" width="118.85546875" style="1" customWidth="1"/>
    <col min="2" max="2" width="49.28515625" style="1" customWidth="1"/>
    <col min="3" max="3" width="50.28515625" style="1" customWidth="1"/>
    <col min="4" max="4" width="36.28515625" style="1" customWidth="1"/>
    <col min="5" max="5" width="24.140625" style="1" customWidth="1"/>
    <col min="6" max="6" width="157.85546875" style="1" customWidth="1"/>
    <col min="7" max="7" width="27" style="1" hidden="1" customWidth="1"/>
    <col min="8" max="16384" width="41.7109375" style="1"/>
  </cols>
  <sheetData>
    <row r="1" spans="1:9" ht="37.5" customHeight="1" x14ac:dyDescent="0.45">
      <c r="A1" s="55" t="s">
        <v>49</v>
      </c>
      <c r="B1" s="55"/>
      <c r="C1" s="55"/>
      <c r="D1" s="55"/>
      <c r="E1" s="55"/>
      <c r="F1" s="55"/>
      <c r="G1" s="55"/>
    </row>
    <row r="2" spans="1:9" ht="22.5" hidden="1" customHeight="1" x14ac:dyDescent="0.45">
      <c r="A2" s="56"/>
      <c r="B2" s="56"/>
      <c r="C2" s="56"/>
      <c r="D2" s="56"/>
      <c r="E2" s="56"/>
      <c r="F2" s="56"/>
      <c r="G2" s="56"/>
    </row>
    <row r="3" spans="1:9" ht="16.5" customHeight="1" x14ac:dyDescent="0.45">
      <c r="A3" s="2"/>
      <c r="B3" s="2"/>
      <c r="C3" s="2"/>
      <c r="D3" s="2"/>
      <c r="E3" s="3"/>
      <c r="F3" s="3"/>
      <c r="G3" s="3" t="s">
        <v>6</v>
      </c>
    </row>
    <row r="4" spans="1:9" ht="240.75" customHeight="1" x14ac:dyDescent="0.45">
      <c r="A4" s="4" t="s">
        <v>43</v>
      </c>
      <c r="B4" s="5" t="s">
        <v>8</v>
      </c>
      <c r="C4" s="6" t="s">
        <v>48</v>
      </c>
      <c r="D4" s="5" t="s">
        <v>5</v>
      </c>
      <c r="E4" s="5" t="s">
        <v>0</v>
      </c>
      <c r="F4" s="57" t="s">
        <v>7</v>
      </c>
      <c r="G4" s="58"/>
    </row>
    <row r="5" spans="1:9" x14ac:dyDescent="0.45">
      <c r="A5" s="7">
        <v>1</v>
      </c>
      <c r="B5" s="7">
        <v>2</v>
      </c>
      <c r="C5" s="7">
        <v>3</v>
      </c>
      <c r="D5" s="7">
        <v>4</v>
      </c>
      <c r="E5" s="7">
        <v>5</v>
      </c>
      <c r="F5" s="59">
        <v>6</v>
      </c>
      <c r="G5" s="60"/>
    </row>
    <row r="6" spans="1:9" x14ac:dyDescent="0.45">
      <c r="A6" s="8" t="s">
        <v>1</v>
      </c>
      <c r="B6" s="9">
        <f>B7</f>
        <v>162382948.41</v>
      </c>
      <c r="C6" s="9">
        <f t="shared" ref="C6" si="0">C7</f>
        <v>157356438.27000001</v>
      </c>
      <c r="D6" s="9">
        <f>D7</f>
        <v>5026510.1399999931</v>
      </c>
      <c r="E6" s="10">
        <f>C6/B6</f>
        <v>0.96904533271985815</v>
      </c>
      <c r="F6" s="61"/>
      <c r="G6" s="62"/>
    </row>
    <row r="7" spans="1:9" ht="66" x14ac:dyDescent="0.45">
      <c r="A7" s="8" t="s">
        <v>2</v>
      </c>
      <c r="B7" s="9">
        <f>B8+B10+B9</f>
        <v>162382948.41</v>
      </c>
      <c r="C7" s="9">
        <f t="shared" ref="C7:E7" si="1">C8+C10+C9</f>
        <v>157356438.27000001</v>
      </c>
      <c r="D7" s="9">
        <f t="shared" si="1"/>
        <v>5026510.1399999931</v>
      </c>
      <c r="E7" s="9">
        <f t="shared" si="1"/>
        <v>2.9195243736635836</v>
      </c>
      <c r="F7" s="61"/>
      <c r="G7" s="62"/>
    </row>
    <row r="8" spans="1:9" ht="154.5" customHeight="1" x14ac:dyDescent="0.45">
      <c r="A8" s="11" t="s">
        <v>10</v>
      </c>
      <c r="B8" s="12">
        <v>81315366.489999995</v>
      </c>
      <c r="C8" s="12">
        <v>80717363.980000004</v>
      </c>
      <c r="D8" s="13">
        <f t="shared" ref="D8:D18" si="2">B8-C8</f>
        <v>598002.50999999046</v>
      </c>
      <c r="E8" s="14">
        <f t="shared" ref="E8:E18" si="3">C8/B8</f>
        <v>0.99264588557104361</v>
      </c>
      <c r="F8" s="48" t="s">
        <v>51</v>
      </c>
      <c r="G8" s="49"/>
      <c r="H8" s="42"/>
      <c r="I8" s="43"/>
    </row>
    <row r="9" spans="1:9" ht="149.25" customHeight="1" x14ac:dyDescent="0.45">
      <c r="A9" s="11" t="s">
        <v>45</v>
      </c>
      <c r="B9" s="12">
        <v>20062333.539999999</v>
      </c>
      <c r="C9" s="12">
        <v>20046512</v>
      </c>
      <c r="D9" s="13">
        <f t="shared" si="2"/>
        <v>15821.539999999106</v>
      </c>
      <c r="E9" s="14">
        <f t="shared" si="3"/>
        <v>0.99921138087110084</v>
      </c>
      <c r="F9" s="50"/>
      <c r="G9" s="51"/>
      <c r="H9" s="30"/>
      <c r="I9" s="31"/>
    </row>
    <row r="10" spans="1:9" ht="66" x14ac:dyDescent="0.45">
      <c r="A10" s="11" t="s">
        <v>11</v>
      </c>
      <c r="B10" s="12">
        <v>61005248.380000003</v>
      </c>
      <c r="C10" s="12">
        <v>56592562.289999999</v>
      </c>
      <c r="D10" s="13">
        <f t="shared" si="2"/>
        <v>4412686.0900000036</v>
      </c>
      <c r="E10" s="14">
        <f t="shared" si="3"/>
        <v>0.9276671072214393</v>
      </c>
      <c r="F10" s="63" t="s">
        <v>50</v>
      </c>
      <c r="G10" s="64"/>
      <c r="H10" s="42"/>
      <c r="I10" s="43"/>
    </row>
    <row r="11" spans="1:9" ht="42" customHeight="1" x14ac:dyDescent="0.45">
      <c r="A11" s="8" t="s">
        <v>4</v>
      </c>
      <c r="B11" s="15">
        <f>B12+B14</f>
        <v>13856473.989999998</v>
      </c>
      <c r="C11" s="15">
        <f t="shared" ref="C11" si="4">C12+C14</f>
        <v>11073147.859999999</v>
      </c>
      <c r="D11" s="9">
        <f t="shared" si="2"/>
        <v>2783326.129999999</v>
      </c>
      <c r="E11" s="10">
        <f t="shared" si="3"/>
        <v>0.79913171763547619</v>
      </c>
      <c r="F11" s="52"/>
      <c r="G11" s="53"/>
    </row>
    <row r="12" spans="1:9" ht="66" x14ac:dyDescent="0.45">
      <c r="A12" s="16" t="s">
        <v>12</v>
      </c>
      <c r="B12" s="15">
        <f>B13</f>
        <v>12409105.869999999</v>
      </c>
      <c r="C12" s="15">
        <f t="shared" ref="C12" si="5">C13</f>
        <v>9625779.7400000002</v>
      </c>
      <c r="D12" s="9">
        <f t="shared" si="2"/>
        <v>2783326.129999999</v>
      </c>
      <c r="E12" s="10">
        <f t="shared" si="3"/>
        <v>0.77570292661222984</v>
      </c>
      <c r="F12" s="52"/>
      <c r="G12" s="53"/>
    </row>
    <row r="13" spans="1:9" ht="195" customHeight="1" x14ac:dyDescent="0.45">
      <c r="A13" s="17" t="s">
        <v>13</v>
      </c>
      <c r="B13" s="18">
        <v>12409105.869999999</v>
      </c>
      <c r="C13" s="18">
        <v>9625779.7400000002</v>
      </c>
      <c r="D13" s="13">
        <f t="shared" si="2"/>
        <v>2783326.129999999</v>
      </c>
      <c r="E13" s="14">
        <f t="shared" si="3"/>
        <v>0.77570292661222984</v>
      </c>
      <c r="F13" s="63" t="s">
        <v>52</v>
      </c>
      <c r="G13" s="64"/>
    </row>
    <row r="14" spans="1:9" ht="66" x14ac:dyDescent="0.45">
      <c r="A14" s="16" t="s">
        <v>3</v>
      </c>
      <c r="B14" s="15">
        <f>B15</f>
        <v>1447368.12</v>
      </c>
      <c r="C14" s="15">
        <f t="shared" ref="C14" si="6">C15</f>
        <v>1447368.12</v>
      </c>
      <c r="D14" s="9">
        <f t="shared" si="2"/>
        <v>0</v>
      </c>
      <c r="E14" s="10">
        <f t="shared" si="3"/>
        <v>1</v>
      </c>
      <c r="F14" s="40"/>
      <c r="G14" s="41"/>
    </row>
    <row r="15" spans="1:9" ht="166.5" customHeight="1" x14ac:dyDescent="0.45">
      <c r="A15" s="19" t="s">
        <v>9</v>
      </c>
      <c r="B15" s="20">
        <v>1447368.12</v>
      </c>
      <c r="C15" s="20">
        <v>1447368.12</v>
      </c>
      <c r="D15" s="13">
        <f t="shared" si="2"/>
        <v>0</v>
      </c>
      <c r="E15" s="14">
        <f t="shared" si="3"/>
        <v>1</v>
      </c>
      <c r="F15" s="35" t="s">
        <v>41</v>
      </c>
      <c r="G15" s="36"/>
    </row>
    <row r="16" spans="1:9" x14ac:dyDescent="0.45">
      <c r="A16" s="8" t="s">
        <v>15</v>
      </c>
      <c r="B16" s="21">
        <f>B17</f>
        <v>5000000</v>
      </c>
      <c r="C16" s="21">
        <f t="shared" ref="C16" si="7">C17</f>
        <v>5000000</v>
      </c>
      <c r="D16" s="9">
        <f t="shared" si="2"/>
        <v>0</v>
      </c>
      <c r="E16" s="10">
        <f t="shared" si="3"/>
        <v>1</v>
      </c>
      <c r="F16" s="40"/>
      <c r="G16" s="41"/>
    </row>
    <row r="17" spans="1:9" ht="56.25" customHeight="1" x14ac:dyDescent="0.45">
      <c r="A17" s="22" t="s">
        <v>14</v>
      </c>
      <c r="B17" s="21">
        <f>B18</f>
        <v>5000000</v>
      </c>
      <c r="C17" s="21">
        <f>C18</f>
        <v>5000000</v>
      </c>
      <c r="D17" s="9">
        <f t="shared" si="2"/>
        <v>0</v>
      </c>
      <c r="E17" s="10">
        <f t="shared" si="3"/>
        <v>1</v>
      </c>
      <c r="F17" s="40"/>
      <c r="G17" s="41"/>
    </row>
    <row r="18" spans="1:9" ht="66" x14ac:dyDescent="0.45">
      <c r="A18" s="11" t="s">
        <v>18</v>
      </c>
      <c r="B18" s="12">
        <v>5000000</v>
      </c>
      <c r="C18" s="12">
        <v>5000000</v>
      </c>
      <c r="D18" s="13">
        <f t="shared" si="2"/>
        <v>0</v>
      </c>
      <c r="E18" s="14">
        <f t="shared" si="3"/>
        <v>1</v>
      </c>
      <c r="F18" s="35" t="s">
        <v>42</v>
      </c>
      <c r="G18" s="36"/>
    </row>
    <row r="19" spans="1:9" ht="33" hidden="1" customHeight="1" x14ac:dyDescent="0.45">
      <c r="A19" s="65"/>
      <c r="B19" s="37"/>
      <c r="C19" s="37"/>
      <c r="D19" s="38"/>
      <c r="E19" s="39"/>
      <c r="F19" s="44" t="s">
        <v>19</v>
      </c>
      <c r="G19" s="45"/>
      <c r="H19" s="23"/>
      <c r="I19" s="23"/>
    </row>
    <row r="20" spans="1:9" ht="149.25" hidden="1" customHeight="1" x14ac:dyDescent="0.45">
      <c r="A20" s="65"/>
      <c r="B20" s="37"/>
      <c r="C20" s="37"/>
      <c r="D20" s="38"/>
      <c r="E20" s="39"/>
      <c r="F20" s="46"/>
      <c r="G20" s="47"/>
      <c r="H20" s="23"/>
      <c r="I20" s="23"/>
    </row>
    <row r="21" spans="1:9" ht="105.75" hidden="1" customHeight="1" x14ac:dyDescent="0.45">
      <c r="A21" s="65"/>
      <c r="B21" s="37"/>
      <c r="C21" s="37"/>
      <c r="D21" s="38"/>
      <c r="E21" s="39"/>
      <c r="F21" s="35" t="s">
        <v>31</v>
      </c>
      <c r="G21" s="36"/>
      <c r="H21" s="23"/>
      <c r="I21" s="23"/>
    </row>
    <row r="22" spans="1:9" ht="115.5" hidden="1" customHeight="1" x14ac:dyDescent="0.45">
      <c r="A22" s="65"/>
      <c r="B22" s="37"/>
      <c r="C22" s="37"/>
      <c r="D22" s="38"/>
      <c r="E22" s="39"/>
      <c r="F22" s="35" t="s">
        <v>32</v>
      </c>
      <c r="G22" s="36"/>
      <c r="H22" s="23"/>
      <c r="I22" s="23"/>
    </row>
    <row r="23" spans="1:9" ht="161.25" hidden="1" customHeight="1" x14ac:dyDescent="0.45">
      <c r="A23" s="65"/>
      <c r="B23" s="37"/>
      <c r="C23" s="37"/>
      <c r="D23" s="38"/>
      <c r="E23" s="39"/>
      <c r="F23" s="35" t="s">
        <v>33</v>
      </c>
      <c r="G23" s="36"/>
      <c r="H23" s="23"/>
      <c r="I23" s="23"/>
    </row>
    <row r="24" spans="1:9" ht="143.25" hidden="1" customHeight="1" x14ac:dyDescent="0.45">
      <c r="A24" s="65"/>
      <c r="B24" s="37"/>
      <c r="C24" s="37"/>
      <c r="D24" s="38"/>
      <c r="E24" s="39"/>
      <c r="F24" s="35" t="s">
        <v>34</v>
      </c>
      <c r="G24" s="36"/>
      <c r="H24" s="23"/>
      <c r="I24" s="23"/>
    </row>
    <row r="25" spans="1:9" ht="0.75" hidden="1" customHeight="1" x14ac:dyDescent="0.45">
      <c r="A25" s="65"/>
      <c r="B25" s="37"/>
      <c r="C25" s="37"/>
      <c r="D25" s="38"/>
      <c r="E25" s="39"/>
      <c r="F25" s="35" t="s">
        <v>35</v>
      </c>
      <c r="G25" s="36"/>
      <c r="H25" s="23"/>
      <c r="I25" s="23"/>
    </row>
    <row r="26" spans="1:9" ht="144" hidden="1" customHeight="1" x14ac:dyDescent="0.45">
      <c r="A26" s="65"/>
      <c r="B26" s="37"/>
      <c r="C26" s="37"/>
      <c r="D26" s="38"/>
      <c r="E26" s="39"/>
      <c r="F26" s="35" t="s">
        <v>36</v>
      </c>
      <c r="G26" s="36"/>
      <c r="H26" s="23"/>
      <c r="I26" s="23"/>
    </row>
    <row r="27" spans="1:9" ht="106.5" hidden="1" customHeight="1" x14ac:dyDescent="0.45">
      <c r="A27" s="65"/>
      <c r="B27" s="37"/>
      <c r="C27" s="37"/>
      <c r="D27" s="38"/>
      <c r="E27" s="39"/>
      <c r="F27" s="35" t="s">
        <v>37</v>
      </c>
      <c r="G27" s="36"/>
      <c r="H27" s="23"/>
      <c r="I27" s="23"/>
    </row>
    <row r="28" spans="1:9" ht="102.75" hidden="1" customHeight="1" x14ac:dyDescent="0.45">
      <c r="A28" s="65"/>
      <c r="B28" s="37"/>
      <c r="C28" s="37"/>
      <c r="D28" s="38"/>
      <c r="E28" s="39"/>
      <c r="F28" s="35" t="s">
        <v>38</v>
      </c>
      <c r="G28" s="36"/>
      <c r="H28" s="23"/>
      <c r="I28" s="23"/>
    </row>
    <row r="29" spans="1:9" ht="137.25" hidden="1" customHeight="1" x14ac:dyDescent="0.45">
      <c r="A29" s="65"/>
      <c r="B29" s="37"/>
      <c r="C29" s="37"/>
      <c r="D29" s="38"/>
      <c r="E29" s="39"/>
      <c r="F29" s="35" t="s">
        <v>39</v>
      </c>
      <c r="G29" s="36"/>
      <c r="H29" s="23"/>
      <c r="I29" s="23"/>
    </row>
    <row r="30" spans="1:9" ht="100.5" hidden="1" customHeight="1" x14ac:dyDescent="0.45">
      <c r="A30" s="65"/>
      <c r="B30" s="37"/>
      <c r="C30" s="37"/>
      <c r="D30" s="38"/>
      <c r="E30" s="39"/>
      <c r="F30" s="35" t="s">
        <v>40</v>
      </c>
      <c r="G30" s="36"/>
      <c r="H30" s="23"/>
      <c r="I30" s="23"/>
    </row>
    <row r="31" spans="1:9" ht="170.25" hidden="1" customHeight="1" x14ac:dyDescent="0.45">
      <c r="A31" s="65"/>
      <c r="B31" s="37"/>
      <c r="C31" s="37"/>
      <c r="D31" s="38"/>
      <c r="E31" s="39"/>
      <c r="F31" s="35" t="s">
        <v>20</v>
      </c>
      <c r="G31" s="36"/>
      <c r="H31" s="23"/>
      <c r="I31" s="23"/>
    </row>
    <row r="32" spans="1:9" ht="237.75" hidden="1" customHeight="1" x14ac:dyDescent="0.45">
      <c r="A32" s="65"/>
      <c r="B32" s="37"/>
      <c r="C32" s="37"/>
      <c r="D32" s="38"/>
      <c r="E32" s="39"/>
      <c r="F32" s="35" t="s">
        <v>21</v>
      </c>
      <c r="G32" s="36"/>
      <c r="H32" s="23"/>
      <c r="I32" s="23"/>
    </row>
    <row r="33" spans="1:9" ht="212.25" hidden="1" customHeight="1" x14ac:dyDescent="0.45">
      <c r="A33" s="65"/>
      <c r="B33" s="37"/>
      <c r="C33" s="37"/>
      <c r="D33" s="38"/>
      <c r="E33" s="39"/>
      <c r="F33" s="35" t="s">
        <v>22</v>
      </c>
      <c r="G33" s="36"/>
      <c r="H33" s="23"/>
      <c r="I33" s="23"/>
    </row>
    <row r="34" spans="1:9" ht="159" hidden="1" customHeight="1" x14ac:dyDescent="0.45">
      <c r="A34" s="65"/>
      <c r="B34" s="37"/>
      <c r="C34" s="37"/>
      <c r="D34" s="38"/>
      <c r="E34" s="39"/>
      <c r="F34" s="35" t="s">
        <v>23</v>
      </c>
      <c r="G34" s="36"/>
      <c r="H34" s="23"/>
      <c r="I34" s="23"/>
    </row>
    <row r="35" spans="1:9" ht="177.75" hidden="1" customHeight="1" x14ac:dyDescent="0.45">
      <c r="A35" s="65"/>
      <c r="B35" s="37"/>
      <c r="C35" s="37"/>
      <c r="D35" s="38"/>
      <c r="E35" s="39"/>
      <c r="F35" s="35" t="s">
        <v>24</v>
      </c>
      <c r="G35" s="36"/>
      <c r="H35" s="23"/>
      <c r="I35" s="23"/>
    </row>
    <row r="36" spans="1:9" ht="206.25" hidden="1" customHeight="1" x14ac:dyDescent="0.45">
      <c r="A36" s="65"/>
      <c r="B36" s="37"/>
      <c r="C36" s="37"/>
      <c r="D36" s="38"/>
      <c r="E36" s="39"/>
      <c r="F36" s="35" t="s">
        <v>25</v>
      </c>
      <c r="G36" s="36"/>
      <c r="H36" s="23"/>
      <c r="I36" s="23"/>
    </row>
    <row r="37" spans="1:9" ht="177.75" hidden="1" customHeight="1" x14ac:dyDescent="0.45">
      <c r="A37" s="65"/>
      <c r="B37" s="37"/>
      <c r="C37" s="37"/>
      <c r="D37" s="38"/>
      <c r="E37" s="39"/>
      <c r="F37" s="35" t="s">
        <v>26</v>
      </c>
      <c r="G37" s="36"/>
      <c r="H37" s="23"/>
      <c r="I37" s="23"/>
    </row>
    <row r="38" spans="1:9" ht="146.25" hidden="1" customHeight="1" x14ac:dyDescent="0.45">
      <c r="A38" s="65"/>
      <c r="B38" s="37"/>
      <c r="C38" s="37"/>
      <c r="D38" s="38"/>
      <c r="E38" s="39"/>
      <c r="F38" s="35" t="s">
        <v>27</v>
      </c>
      <c r="G38" s="36"/>
      <c r="H38" s="23"/>
      <c r="I38" s="23"/>
    </row>
    <row r="39" spans="1:9" ht="312.75" hidden="1" customHeight="1" x14ac:dyDescent="0.45">
      <c r="A39" s="65"/>
      <c r="B39" s="37"/>
      <c r="C39" s="37"/>
      <c r="D39" s="38"/>
      <c r="E39" s="39"/>
      <c r="F39" s="35" t="s">
        <v>28</v>
      </c>
      <c r="G39" s="36"/>
      <c r="H39" s="23"/>
      <c r="I39" s="23"/>
    </row>
    <row r="40" spans="1:9" ht="253.5" hidden="1" customHeight="1" x14ac:dyDescent="0.45">
      <c r="A40" s="65"/>
      <c r="B40" s="37"/>
      <c r="C40" s="37"/>
      <c r="D40" s="38"/>
      <c r="E40" s="39"/>
      <c r="F40" s="35" t="s">
        <v>29</v>
      </c>
      <c r="G40" s="36"/>
      <c r="H40" s="23"/>
      <c r="I40" s="23"/>
    </row>
    <row r="41" spans="1:9" ht="205.5" hidden="1" customHeight="1" x14ac:dyDescent="0.45">
      <c r="A41" s="65"/>
      <c r="B41" s="37"/>
      <c r="C41" s="37"/>
      <c r="D41" s="38"/>
      <c r="E41" s="39"/>
      <c r="F41" s="35" t="s">
        <v>30</v>
      </c>
      <c r="G41" s="36"/>
      <c r="H41" s="23"/>
      <c r="I41" s="23"/>
    </row>
    <row r="42" spans="1:9" x14ac:dyDescent="0.45">
      <c r="A42" s="8" t="s">
        <v>47</v>
      </c>
      <c r="B42" s="34">
        <f>B43</f>
        <v>2379935.6</v>
      </c>
      <c r="C42" s="34">
        <f t="shared" ref="C42:E42" si="8">C43</f>
        <v>0</v>
      </c>
      <c r="D42" s="34">
        <f t="shared" si="8"/>
        <v>2379935.6</v>
      </c>
      <c r="E42" s="34">
        <f t="shared" si="8"/>
        <v>0</v>
      </c>
      <c r="F42" s="28"/>
      <c r="G42" s="29"/>
      <c r="H42" s="23"/>
      <c r="I42" s="23"/>
    </row>
    <row r="43" spans="1:9" ht="99" x14ac:dyDescent="0.45">
      <c r="A43" s="32" t="s">
        <v>44</v>
      </c>
      <c r="B43" s="33">
        <v>2379935.6</v>
      </c>
      <c r="C43" s="33">
        <v>0</v>
      </c>
      <c r="D43" s="13">
        <f>B43-C43</f>
        <v>2379935.6</v>
      </c>
      <c r="E43" s="14">
        <f>C43/B43</f>
        <v>0</v>
      </c>
      <c r="F43" s="28"/>
      <c r="G43" s="29"/>
      <c r="H43" s="23"/>
      <c r="I43" s="23"/>
    </row>
    <row r="44" spans="1:9" ht="38.25" customHeight="1" x14ac:dyDescent="0.45">
      <c r="A44" s="24" t="s">
        <v>46</v>
      </c>
      <c r="B44" s="21">
        <f>B6+B11+B16+B42</f>
        <v>183619358</v>
      </c>
      <c r="C44" s="21">
        <f>C6+C11+C16</f>
        <v>173429586.13</v>
      </c>
      <c r="D44" s="9">
        <f>B44-C44</f>
        <v>10189771.870000005</v>
      </c>
      <c r="E44" s="10">
        <f>C44/B44</f>
        <v>0.94450600426345022</v>
      </c>
      <c r="F44" s="40"/>
      <c r="G44" s="41"/>
    </row>
    <row r="45" spans="1:9" ht="4.5" customHeight="1" x14ac:dyDescent="0.45">
      <c r="A45" s="2"/>
      <c r="B45" s="2"/>
      <c r="C45" s="2"/>
      <c r="D45" s="2"/>
      <c r="E45" s="2"/>
      <c r="F45" s="2"/>
    </row>
    <row r="46" spans="1:9" ht="14.25" customHeight="1" x14ac:dyDescent="0.45">
      <c r="A46" s="2"/>
      <c r="B46" s="2"/>
      <c r="C46" s="2"/>
      <c r="D46" s="2"/>
      <c r="E46" s="2"/>
      <c r="F46" s="2"/>
    </row>
    <row r="47" spans="1:9" ht="96" customHeight="1" x14ac:dyDescent="0.45">
      <c r="A47" s="54" t="s">
        <v>16</v>
      </c>
      <c r="B47" s="54"/>
      <c r="C47" s="25"/>
      <c r="D47" s="1" t="s">
        <v>17</v>
      </c>
      <c r="F47" s="2"/>
    </row>
    <row r="48" spans="1:9" x14ac:dyDescent="0.45">
      <c r="A48" s="26"/>
      <c r="B48" s="2"/>
      <c r="C48" s="2"/>
      <c r="D48" s="2"/>
      <c r="E48" s="2"/>
      <c r="F48" s="2"/>
    </row>
    <row r="50" spans="4:4" x14ac:dyDescent="0.45">
      <c r="D50" s="27"/>
    </row>
  </sheetData>
  <mergeCells count="47">
    <mergeCell ref="A47:B47"/>
    <mergeCell ref="A1:G1"/>
    <mergeCell ref="A2:G2"/>
    <mergeCell ref="F4:G4"/>
    <mergeCell ref="F5:G5"/>
    <mergeCell ref="F6:G6"/>
    <mergeCell ref="F12:G12"/>
    <mergeCell ref="F13:G13"/>
    <mergeCell ref="F14:G14"/>
    <mergeCell ref="F15:G15"/>
    <mergeCell ref="F16:G16"/>
    <mergeCell ref="F7:G7"/>
    <mergeCell ref="F10:G10"/>
    <mergeCell ref="B19:B41"/>
    <mergeCell ref="A19:A41"/>
    <mergeCell ref="H8:I8"/>
    <mergeCell ref="H10:I10"/>
    <mergeCell ref="F30:G30"/>
    <mergeCell ref="F40:G40"/>
    <mergeCell ref="F41:G41"/>
    <mergeCell ref="F23:G23"/>
    <mergeCell ref="F24:G24"/>
    <mergeCell ref="F29:G29"/>
    <mergeCell ref="F19:G20"/>
    <mergeCell ref="F28:G28"/>
    <mergeCell ref="F22:G22"/>
    <mergeCell ref="F21:G21"/>
    <mergeCell ref="F18:G18"/>
    <mergeCell ref="F8:G9"/>
    <mergeCell ref="F17:G17"/>
    <mergeCell ref="F11:G11"/>
    <mergeCell ref="F44:G44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27:G27"/>
    <mergeCell ref="C19:C41"/>
    <mergeCell ref="D19:D41"/>
    <mergeCell ref="E19:E41"/>
    <mergeCell ref="F25:G25"/>
    <mergeCell ref="F26:G26"/>
  </mergeCells>
  <pageMargins left="0.15748031496062992" right="0.15748031496062992" top="0.39370078740157483" bottom="0.15748031496062992" header="0.31496062992125984" footer="0.15748031496062992"/>
  <pageSetup paperSize="9" scale="3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2022-12-23T13:21:21Z</cp:lastPrinted>
  <dcterms:created xsi:type="dcterms:W3CDTF">2019-07-19T11:40:04Z</dcterms:created>
  <dcterms:modified xsi:type="dcterms:W3CDTF">2022-12-23T13:21:24Z</dcterms:modified>
</cp:coreProperties>
</file>