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Blanip\общая\ОТЧЕТ ФУ за неделю\2022\10\28.10\"/>
    </mc:Choice>
  </mc:AlternateContent>
  <bookViews>
    <workbookView xWindow="-120" yWindow="-120" windowWidth="19440" windowHeight="15000"/>
  </bookViews>
  <sheets>
    <sheet name="кв.смета_13" sheetId="2" r:id="rId1"/>
  </sheets>
  <definedNames>
    <definedName name="_xlnm.Print_Titles" localSheetId="0">кв.смета_13!$4:$4</definedName>
    <definedName name="_xlnm.Print_Area" localSheetId="0">кв.смета_13!$A$1:$G$44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7" i="2" l="1"/>
  <c r="C6" i="2" s="1"/>
  <c r="C11" i="2"/>
  <c r="C10" i="2" s="1"/>
  <c r="C13" i="2"/>
  <c r="C15" i="2"/>
  <c r="C16" i="2"/>
  <c r="D8" i="2"/>
  <c r="D9" i="2"/>
  <c r="D12" i="2"/>
  <c r="D14" i="2"/>
  <c r="D17" i="2"/>
  <c r="D7" i="2" l="1"/>
  <c r="D6" i="2" s="1"/>
  <c r="C41" i="2"/>
  <c r="B16" i="2" l="1"/>
  <c r="D16" i="2" s="1"/>
  <c r="E17" i="2"/>
  <c r="E8" i="2" l="1"/>
  <c r="E9" i="2"/>
  <c r="E12" i="2"/>
  <c r="E14" i="2"/>
  <c r="B7" i="2" l="1"/>
  <c r="E7" i="2" s="1"/>
  <c r="E16" i="2" l="1"/>
  <c r="B15" i="2"/>
  <c r="D15" i="2" s="1"/>
  <c r="B11" i="2"/>
  <c r="D11" i="2" s="1"/>
  <c r="B13" i="2"/>
  <c r="D13" i="2" s="1"/>
  <c r="E13" i="2" l="1"/>
  <c r="E11" i="2"/>
  <c r="E15" i="2"/>
  <c r="B10" i="2"/>
  <c r="D10" i="2" s="1"/>
  <c r="E10" i="2" l="1"/>
  <c r="B6" i="2"/>
  <c r="E6" i="2" l="1"/>
  <c r="B41" i="2"/>
  <c r="D41" i="2" s="1"/>
  <c r="E41" i="2" l="1"/>
</calcChain>
</file>

<file path=xl/sharedStrings.xml><?xml version="1.0" encoding="utf-8"?>
<sst xmlns="http://schemas.openxmlformats.org/spreadsheetml/2006/main" count="49" uniqueCount="49">
  <si>
    <t>% исп. год</t>
  </si>
  <si>
    <t>Национальный проект 'Демография'</t>
  </si>
  <si>
    <t>Региональный проект "Финансовая поддержка семей при рождении детей"</t>
  </si>
  <si>
    <t>Региональный проект "Успех каждого ребенка"</t>
  </si>
  <si>
    <t>Национальный проект 'Образование'</t>
  </si>
  <si>
    <t xml:space="preserve">Остаток годового плана     </t>
  </si>
  <si>
    <t>(рублей)</t>
  </si>
  <si>
    <t>Пояснение</t>
  </si>
  <si>
    <t>Утвержденный план на год</t>
  </si>
  <si>
    <t>021E250970;Создание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</si>
  <si>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011P150840;Ежемесячная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</si>
  <si>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011P155730;Ежемесячная выплата в связи с рождением (усыновлением) первого ребенка</t>
  </si>
  <si>
    <t>Региональный проект "Современная школа"</t>
  </si>
  <si>
    <t>021Е1S1690;Обеспечение деятельности центров образования цифрового и гуманитарного профилей</t>
  </si>
  <si>
    <t>Региональный проект "Культурная среда"</t>
  </si>
  <si>
    <t>Национальный проект 'Культура'</t>
  </si>
  <si>
    <t>Заместитель главы администрации - начальник финансового управления администрации Благодарненского городского округа Ставропольского края</t>
  </si>
  <si>
    <t>Л.В. Кузнецова</t>
  </si>
  <si>
    <t>043А154540;Создание модельных муниципальных библиотек</t>
  </si>
  <si>
    <t>Муниципальный контракт № 28 от 28.12.2021 года сумма 36 500,00 рублей, на поставку настольных ламп, рамок, зеркала.  Контракт выполнен в полном объеме.</t>
  </si>
  <si>
    <t>Муниципальный контракт № 27 от 27.12.2021 года сумма 52 145,00 рублей,  на поставку и установку жалюзи. Контракт выполнен в полном объеме.</t>
  </si>
  <si>
    <t>Муниципальный контракт № 0321300174121000009_64615 от 29.11.2021 года сумма 491 000,00 рублей, на поставку компьютеров, МФУ, сканеров, видеокамеры, фотокамеры.Контракт выполнен в полном объеме.</t>
  </si>
  <si>
    <t>Муниципальный контракт № 0321300174121000011_64615 от 29.12.2021 года сумма 1 131 001,52 рублей, на поставку библиотечной мебели.Контракт выполнен в полном объеме.</t>
  </si>
  <si>
    <t>Муниципальный контракт № 0321300174121000010_64615 от 17.12.2021 года сумма 665 279,00 рублей,  на поставку книг</t>
  </si>
  <si>
    <t>Муниципальный контракт № 0321300174121000008_64615 от 02.12.2021 года сумма 211 377,33 рублей,  на поставку книг.Контракт выполнен в полном объеме.</t>
  </si>
  <si>
    <t>Муниципальный контракт № 0321300174121000005_64615 от 26.11.2021 года сумма 796 000,00 рублей, на поставку интерактивного оборудования.Контракт выполнен в полном объеме.</t>
  </si>
  <si>
    <t>Муниципальный контракт № 668610 от 22.12.2021 года сумма 213 700,00 рублей, на проведение электромонтажных работ.Контракт выполнен в полном объеме.</t>
  </si>
  <si>
    <t>Муниципальный контракт № 667831 от 21.12.2021 года сумма 146 000,00 рублей, на поставку и установку сплит-системы</t>
  </si>
  <si>
    <t>Муниципальный контракт № 654950 от 25.11.2021 года сумма 199 700 рублей, на поставку принадлежностей для модельной библиотеки (тифлофлешплеер, портативная индукционная панель, ПО, творческая оаборатория, театр кукол и теней).Контракт выполнен в полном объеме.</t>
  </si>
  <si>
    <t>Муниципальный контракт № 654601 от 24.11.2021 года сумма 496 610,00 рублей, на поставку тактильного знака, стационарного видеоувеличителя, робота, магнитно-маркерной доски.Контракт выполнен в полном объеме.</t>
  </si>
  <si>
    <t>Муниципальный контракт № 0321300174121000011_64615 от 28.12.2021 года сумма 336 447,00 рублей, на поставку библиотечной мебели.Контракт выполнен в полном объеме.</t>
  </si>
  <si>
    <t>Муниципальный контракт №  от 21.06.2022 на сумму 27140,00.Контракт выполнен в полном объеме.</t>
  </si>
  <si>
    <t>Муниципальный контракт №  от 31.01.2022 на сумму 6270,00.Контракт выполнен в полном объеме.</t>
  </si>
  <si>
    <t>Муниципальный контракт № 21/1 от 21.06.2022 на сумму 15 978,09.Контракт выполнен в полном объеме.</t>
  </si>
  <si>
    <t>Муниципальный контракт № 1099 от 09.06.2022 на сумму 29 000,00.Контракт выполнен в полном объеме.</t>
  </si>
  <si>
    <t>Муниципальный контракт № 14066 от 14.06.2022 на сумму 51 411,00.Контракт выполнен в полном объеме.</t>
  </si>
  <si>
    <t>Муниципальный контракт № 030322 от 06.06.2022 на сумму 41 485,06.Контракт выполнен в полном объеме.</t>
  </si>
  <si>
    <t>Муниципальный контракт № 200622 от 13.06.2022 на сумму 3 350,00.Контракт выполнен в полном объеме.</t>
  </si>
  <si>
    <t>Муниципальный контракт № 240622 от 24.06.2022 на сумму 4 050,00.Контракт выполнен в полном объеме.</t>
  </si>
  <si>
    <t>Муниципальный контракт № 23 от 17.05.2022 на сумму 11 622,00.Контракт выполнен в полном объеме.</t>
  </si>
  <si>
    <t>Муниципальный контракт № 24  от 20.05.2022 на сумму  1 934,00.Контракт выполнен в полном объеме.</t>
  </si>
  <si>
    <t>Муниципальный контракт № 0821300000121000065_67360 от 26.11.2021 года на проведение работ по капитальному ремонту спортивного зала МОУ СОШ №14, работы выполнены в полном объеме</t>
  </si>
  <si>
    <t>Товар приобретен в полном объеме</t>
  </si>
  <si>
    <t>Наименование</t>
  </si>
  <si>
    <t>Информация о реализации национальных проектов на территории Благодарненского городского округа Ставропольского края по состоянию на 27 октября 2022 года</t>
  </si>
  <si>
    <t>Кассовый расход на 27.10.2022 года</t>
  </si>
  <si>
    <t xml:space="preserve">По состоянию на 27.10.2022 года численность получателей составила 745 человек	</t>
  </si>
  <si>
    <t xml:space="preserve">По состоянию на 27.10.2022 года численность получателей составила 551 человек	</t>
  </si>
  <si>
    <t xml:space="preserve">Запланированы бюджетные ассигнования за счет средств бюджета Ставропольского края в размере 12409105,87 рублей, за счет средств местного бюджета 620 455,29 рублей .Расходы на выплату заработной платы, начисления, составили    5 592 099,02. Приобретение основных средств в сумме 430 417,55 рублей.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</si>
</sst>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[Red]\-#,##0.00;0.00"/>
    <numFmt numFmtId="165" formatCode="000\.00\.000\.0"/>
    <numFmt numFmtId="166" formatCode="0000000000"/>
    <numFmt numFmtId="167" formatCode="#,##0.00_ ;[Red]\-#,##0.00\ 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charset val="204"/>
    </font>
    <font>
      <b/>
      <sz val="26"/>
      <name val="Times New Roman"/>
      <family val="1"/>
      <charset val="204"/>
    </font>
    <font>
      <sz val="2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63">
    <xf numFmtId="0" fontId="0" fillId="0" borderId="0" xfId="0"/>
    <xf numFmtId="0" fontId="4" fillId="0" borderId="0" xfId="1" applyFont="1"/>
    <xf numFmtId="0" fontId="4" fillId="0" borderId="0" xfId="1" applyFont="1" applyProtection="1">
      <protection hidden="1"/>
    </xf>
    <xf numFmtId="0" fontId="4" fillId="0" borderId="0" xfId="1" applyFont="1" applyAlignment="1" applyProtection="1">
      <alignment horizontal="right"/>
      <protection hidden="1"/>
    </xf>
    <xf numFmtId="0" fontId="3" fillId="0" borderId="1" xfId="1" applyFont="1" applyBorder="1" applyAlignment="1" applyProtection="1">
      <alignment horizontal="centerContinuous" vertical="center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3" fillId="2" borderId="1" xfId="1" applyFont="1" applyFill="1" applyBorder="1" applyAlignment="1" applyProtection="1">
      <alignment horizontal="center" vertical="center" wrapText="1"/>
      <protection hidden="1"/>
    </xf>
    <xf numFmtId="0" fontId="3" fillId="0" borderId="1" xfId="1" applyFont="1" applyBorder="1" applyAlignment="1" applyProtection="1">
      <alignment horizontal="center"/>
      <protection hidden="1"/>
    </xf>
    <xf numFmtId="0" fontId="3" fillId="0" borderId="1" xfId="0" applyFont="1" applyBorder="1" applyAlignment="1">
      <alignment wrapText="1"/>
    </xf>
    <xf numFmtId="167" fontId="3" fillId="0" borderId="1" xfId="1" applyNumberFormat="1" applyFont="1" applyBorder="1" applyProtection="1">
      <protection hidden="1"/>
    </xf>
    <xf numFmtId="10" fontId="3" fillId="0" borderId="1" xfId="1" applyNumberFormat="1" applyFont="1" applyBorder="1" applyProtection="1">
      <protection hidden="1"/>
    </xf>
    <xf numFmtId="166" fontId="4" fillId="0" borderId="1" xfId="1" applyNumberFormat="1" applyFont="1" applyBorder="1" applyAlignment="1" applyProtection="1">
      <alignment wrapText="1"/>
      <protection hidden="1"/>
    </xf>
    <xf numFmtId="164" fontId="4" fillId="0" borderId="1" xfId="1" applyNumberFormat="1" applyFont="1" applyBorder="1" applyProtection="1">
      <protection hidden="1"/>
    </xf>
    <xf numFmtId="167" fontId="4" fillId="0" borderId="1" xfId="1" applyNumberFormat="1" applyFont="1" applyBorder="1" applyProtection="1">
      <protection hidden="1"/>
    </xf>
    <xf numFmtId="10" fontId="4" fillId="0" borderId="1" xfId="1" applyNumberFormat="1" applyFont="1" applyBorder="1" applyProtection="1">
      <protection hidden="1"/>
    </xf>
    <xf numFmtId="4" fontId="3" fillId="0" borderId="1" xfId="1" applyNumberFormat="1" applyFont="1" applyBorder="1" applyProtection="1">
      <protection hidden="1"/>
    </xf>
    <xf numFmtId="165" fontId="3" fillId="0" borderId="1" xfId="1" applyNumberFormat="1" applyFont="1" applyBorder="1" applyAlignment="1" applyProtection="1">
      <alignment wrapText="1"/>
      <protection hidden="1"/>
    </xf>
    <xf numFmtId="0" fontId="4" fillId="0" borderId="1" xfId="0" applyFont="1" applyBorder="1" applyAlignment="1">
      <alignment wrapText="1"/>
    </xf>
    <xf numFmtId="4" fontId="4" fillId="0" borderId="1" xfId="1" applyNumberFormat="1" applyFont="1" applyBorder="1" applyProtection="1">
      <protection hidden="1"/>
    </xf>
    <xf numFmtId="166" fontId="4" fillId="0" borderId="2" xfId="1" applyNumberFormat="1" applyFont="1" applyBorder="1" applyAlignment="1" applyProtection="1">
      <alignment wrapText="1"/>
      <protection hidden="1"/>
    </xf>
    <xf numFmtId="164" fontId="4" fillId="0" borderId="2" xfId="1" applyNumberFormat="1" applyFont="1" applyBorder="1" applyProtection="1">
      <protection hidden="1"/>
    </xf>
    <xf numFmtId="164" fontId="3" fillId="0" borderId="1" xfId="1" applyNumberFormat="1" applyFont="1" applyBorder="1" applyProtection="1">
      <protection hidden="1"/>
    </xf>
    <xf numFmtId="166" fontId="3" fillId="0" borderId="1" xfId="1" applyNumberFormat="1" applyFont="1" applyBorder="1" applyAlignment="1" applyProtection="1">
      <alignment wrapText="1"/>
      <protection hidden="1"/>
    </xf>
    <xf numFmtId="0" fontId="4" fillId="0" borderId="0" xfId="1" applyFont="1" applyAlignment="1">
      <alignment wrapText="1"/>
    </xf>
    <xf numFmtId="0" fontId="3" fillId="0" borderId="1" xfId="1" applyFont="1" applyBorder="1" applyProtection="1">
      <protection hidden="1"/>
    </xf>
    <xf numFmtId="0" fontId="4" fillId="0" borderId="0" xfId="1" applyFont="1" applyAlignment="1">
      <alignment horizontal="left" wrapText="1"/>
    </xf>
    <xf numFmtId="0" fontId="4" fillId="0" borderId="0" xfId="1" applyFont="1" applyAlignment="1" applyProtection="1">
      <alignment horizontal="left"/>
      <protection hidden="1"/>
    </xf>
    <xf numFmtId="167" fontId="4" fillId="0" borderId="0" xfId="1" applyNumberFormat="1" applyFont="1"/>
    <xf numFmtId="0" fontId="4" fillId="0" borderId="0" xfId="1" applyFont="1" applyAlignment="1">
      <alignment horizontal="left" wrapText="1"/>
    </xf>
    <xf numFmtId="0" fontId="3" fillId="0" borderId="0" xfId="1" applyFont="1" applyAlignment="1" applyProtection="1">
      <alignment horizontal="center" wrapText="1"/>
      <protection hidden="1"/>
    </xf>
    <xf numFmtId="0" fontId="3" fillId="0" borderId="0" xfId="1" applyFont="1" applyAlignment="1" applyProtection="1">
      <alignment horizontal="center"/>
      <protection hidden="1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3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10" fontId="3" fillId="0" borderId="3" xfId="1" applyNumberFormat="1" applyFont="1" applyBorder="1" applyAlignment="1" applyProtection="1">
      <alignment horizontal="center"/>
      <protection hidden="1"/>
    </xf>
    <xf numFmtId="10" fontId="3" fillId="0" borderId="4" xfId="1" applyNumberFormat="1" applyFont="1" applyBorder="1" applyAlignment="1" applyProtection="1">
      <alignment horizontal="center"/>
      <protection hidden="1"/>
    </xf>
    <xf numFmtId="10" fontId="3" fillId="2" borderId="3" xfId="1" applyNumberFormat="1" applyFont="1" applyFill="1" applyBorder="1" applyAlignment="1" applyProtection="1">
      <alignment horizontal="right"/>
      <protection hidden="1"/>
    </xf>
    <xf numFmtId="10" fontId="3" fillId="2" borderId="4" xfId="1" applyNumberFormat="1" applyFont="1" applyFill="1" applyBorder="1" applyAlignment="1" applyProtection="1">
      <alignment horizontal="right"/>
      <protection hidden="1"/>
    </xf>
    <xf numFmtId="0" fontId="4" fillId="2" borderId="3" xfId="1" applyFont="1" applyFill="1" applyBorder="1" applyAlignment="1">
      <alignment wrapText="1"/>
    </xf>
    <xf numFmtId="0" fontId="4" fillId="2" borderId="4" xfId="1" applyFont="1" applyFill="1" applyBorder="1" applyAlignment="1">
      <alignment wrapText="1"/>
    </xf>
    <xf numFmtId="10" fontId="3" fillId="0" borderId="3" xfId="1" applyNumberFormat="1" applyFont="1" applyBorder="1" applyAlignment="1" applyProtection="1">
      <alignment horizontal="right"/>
      <protection hidden="1"/>
    </xf>
    <xf numFmtId="10" fontId="3" fillId="0" borderId="4" xfId="1" applyNumberFormat="1" applyFont="1" applyBorder="1" applyAlignment="1" applyProtection="1">
      <alignment horizontal="right"/>
      <protection hidden="1"/>
    </xf>
    <xf numFmtId="0" fontId="4" fillId="0" borderId="3" xfId="1" applyFont="1" applyBorder="1" applyAlignment="1">
      <alignment horizontal="left" wrapText="1"/>
    </xf>
    <xf numFmtId="0" fontId="4" fillId="0" borderId="4" xfId="1" applyFont="1" applyBorder="1" applyAlignment="1">
      <alignment horizontal="left" wrapText="1"/>
    </xf>
    <xf numFmtId="164" fontId="4" fillId="0" borderId="2" xfId="1" applyNumberFormat="1" applyFont="1" applyBorder="1" applyAlignment="1" applyProtection="1">
      <alignment horizontal="right" vertical="center"/>
      <protection hidden="1"/>
    </xf>
    <xf numFmtId="164" fontId="4" fillId="0" borderId="7" xfId="1" applyNumberFormat="1" applyFont="1" applyBorder="1" applyAlignment="1" applyProtection="1">
      <alignment horizontal="right" vertical="center"/>
      <protection hidden="1"/>
    </xf>
    <xf numFmtId="164" fontId="4" fillId="0" borderId="8" xfId="1" applyNumberFormat="1" applyFont="1" applyBorder="1" applyAlignment="1" applyProtection="1">
      <alignment horizontal="right" vertical="center"/>
      <protection hidden="1"/>
    </xf>
    <xf numFmtId="166" fontId="4" fillId="0" borderId="2" xfId="1" applyNumberFormat="1" applyFont="1" applyBorder="1" applyAlignment="1" applyProtection="1">
      <alignment horizontal="left" vertical="center" wrapText="1"/>
      <protection hidden="1"/>
    </xf>
    <xf numFmtId="166" fontId="4" fillId="0" borderId="7" xfId="1" applyNumberFormat="1" applyFont="1" applyBorder="1" applyAlignment="1" applyProtection="1">
      <alignment horizontal="left" vertical="center" wrapText="1"/>
      <protection hidden="1"/>
    </xf>
    <xf numFmtId="166" fontId="4" fillId="0" borderId="8" xfId="1" applyNumberFormat="1" applyFont="1" applyBorder="1" applyAlignment="1" applyProtection="1">
      <alignment horizontal="left" vertical="center" wrapText="1"/>
      <protection hidden="1"/>
    </xf>
    <xf numFmtId="0" fontId="4" fillId="0" borderId="3" xfId="1" applyFont="1" applyBorder="1" applyAlignment="1">
      <alignment wrapText="1"/>
    </xf>
    <xf numFmtId="0" fontId="4" fillId="0" borderId="4" xfId="1" applyFont="1" applyBorder="1" applyAlignment="1">
      <alignment wrapText="1"/>
    </xf>
    <xf numFmtId="0" fontId="4" fillId="0" borderId="5" xfId="1" applyFont="1" applyBorder="1" applyAlignment="1">
      <alignment horizontal="left" wrapText="1"/>
    </xf>
    <xf numFmtId="0" fontId="4" fillId="0" borderId="6" xfId="1" applyFont="1" applyBorder="1" applyAlignment="1">
      <alignment horizontal="left" wrapText="1"/>
    </xf>
    <xf numFmtId="0" fontId="4" fillId="0" borderId="9" xfId="1" applyFont="1" applyBorder="1" applyAlignment="1">
      <alignment horizontal="left" wrapText="1"/>
    </xf>
    <xf numFmtId="0" fontId="4" fillId="0" borderId="10" xfId="1" applyFont="1" applyBorder="1" applyAlignment="1">
      <alignment horizontal="left" wrapText="1"/>
    </xf>
    <xf numFmtId="167" fontId="4" fillId="0" borderId="2" xfId="1" applyNumberFormat="1" applyFont="1" applyBorder="1" applyAlignment="1" applyProtection="1">
      <alignment horizontal="right" vertical="center"/>
      <protection hidden="1"/>
    </xf>
    <xf numFmtId="167" fontId="4" fillId="0" borderId="7" xfId="1" applyNumberFormat="1" applyFont="1" applyBorder="1" applyAlignment="1" applyProtection="1">
      <alignment horizontal="right" vertical="center"/>
      <protection hidden="1"/>
    </xf>
    <xf numFmtId="167" fontId="4" fillId="0" borderId="8" xfId="1" applyNumberFormat="1" applyFont="1" applyBorder="1" applyAlignment="1" applyProtection="1">
      <alignment horizontal="right" vertical="center"/>
      <protection hidden="1"/>
    </xf>
    <xf numFmtId="10" fontId="4" fillId="0" borderId="2" xfId="1" applyNumberFormat="1" applyFont="1" applyBorder="1" applyAlignment="1" applyProtection="1">
      <alignment horizontal="right" vertical="center"/>
      <protection hidden="1"/>
    </xf>
    <xf numFmtId="10" fontId="4" fillId="0" borderId="7" xfId="1" applyNumberFormat="1" applyFont="1" applyBorder="1" applyAlignment="1" applyProtection="1">
      <alignment horizontal="right" vertical="center"/>
      <protection hidden="1"/>
    </xf>
    <xf numFmtId="10" fontId="4" fillId="0" borderId="8" xfId="1" applyNumberFormat="1" applyFont="1" applyBorder="1" applyAlignment="1" applyProtection="1">
      <alignment horizontal="right" vertical="center"/>
      <protection hidden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showGridLines="0" tabSelected="1" view="pageBreakPreview" topLeftCell="B1" zoomScale="40" zoomScaleNormal="30" zoomScaleSheetLayoutView="40" workbookViewId="0">
      <selection activeCell="D5" sqref="D5"/>
    </sheetView>
  </sheetViews>
  <sheetFormatPr defaultColWidth="41.7109375" defaultRowHeight="33" x14ac:dyDescent="0.45"/>
  <cols>
    <col min="1" max="1" width="101" style="1" customWidth="1"/>
    <col min="2" max="2" width="49.28515625" style="1" customWidth="1"/>
    <col min="3" max="3" width="50.28515625" style="1" customWidth="1"/>
    <col min="4" max="4" width="36.28515625" style="1" customWidth="1"/>
    <col min="5" max="5" width="24.140625" style="1" customWidth="1"/>
    <col min="6" max="6" width="123.5703125" style="1" customWidth="1"/>
    <col min="7" max="7" width="27" style="1" hidden="1" customWidth="1"/>
    <col min="8" max="16384" width="41.7109375" style="1"/>
  </cols>
  <sheetData>
    <row r="1" spans="1:9" ht="88.5" customHeight="1" x14ac:dyDescent="0.45">
      <c r="A1" s="29" t="s">
        <v>44</v>
      </c>
      <c r="B1" s="29"/>
      <c r="C1" s="29"/>
      <c r="D1" s="29"/>
      <c r="E1" s="29"/>
      <c r="F1" s="29"/>
      <c r="G1" s="29"/>
    </row>
    <row r="2" spans="1:9" ht="22.5" hidden="1" customHeight="1" x14ac:dyDescent="0.45">
      <c r="A2" s="30"/>
      <c r="B2" s="30"/>
      <c r="C2" s="30"/>
      <c r="D2" s="30"/>
      <c r="E2" s="30"/>
      <c r="F2" s="30"/>
      <c r="G2" s="30"/>
    </row>
    <row r="3" spans="1:9" ht="16.5" customHeight="1" x14ac:dyDescent="0.45">
      <c r="A3" s="2"/>
      <c r="B3" s="2"/>
      <c r="C3" s="2"/>
      <c r="D3" s="2"/>
      <c r="E3" s="3"/>
      <c r="F3" s="3"/>
      <c r="G3" s="3" t="s">
        <v>6</v>
      </c>
    </row>
    <row r="4" spans="1:9" ht="240.75" customHeight="1" x14ac:dyDescent="0.45">
      <c r="A4" s="4" t="s">
        <v>43</v>
      </c>
      <c r="B4" s="5" t="s">
        <v>8</v>
      </c>
      <c r="C4" s="6" t="s">
        <v>45</v>
      </c>
      <c r="D4" s="5" t="s">
        <v>5</v>
      </c>
      <c r="E4" s="5" t="s">
        <v>0</v>
      </c>
      <c r="F4" s="31" t="s">
        <v>7</v>
      </c>
      <c r="G4" s="32"/>
    </row>
    <row r="5" spans="1:9" x14ac:dyDescent="0.45">
      <c r="A5" s="7">
        <v>1</v>
      </c>
      <c r="B5" s="7">
        <v>2</v>
      </c>
      <c r="C5" s="7">
        <v>4</v>
      </c>
      <c r="D5" s="7">
        <v>6</v>
      </c>
      <c r="E5" s="7">
        <v>7</v>
      </c>
      <c r="F5" s="33">
        <v>8</v>
      </c>
      <c r="G5" s="34"/>
    </row>
    <row r="6" spans="1:9" x14ac:dyDescent="0.45">
      <c r="A6" s="8" t="s">
        <v>1</v>
      </c>
      <c r="B6" s="9">
        <f>B7</f>
        <v>137430255.79000002</v>
      </c>
      <c r="C6" s="9">
        <f t="shared" ref="C6" si="0">C7</f>
        <v>131361011.67</v>
      </c>
      <c r="D6" s="9">
        <f>D7</f>
        <v>6069244.1200000048</v>
      </c>
      <c r="E6" s="10">
        <f>C6/B6</f>
        <v>0.95583764226362122</v>
      </c>
      <c r="F6" s="35"/>
      <c r="G6" s="36"/>
    </row>
    <row r="7" spans="1:9" ht="66" x14ac:dyDescent="0.45">
      <c r="A7" s="8" t="s">
        <v>2</v>
      </c>
      <c r="B7" s="9">
        <f>B8+B9</f>
        <v>137430255.79000002</v>
      </c>
      <c r="C7" s="9">
        <f t="shared" ref="C7" si="1">C8+C9</f>
        <v>131361011.67</v>
      </c>
      <c r="D7" s="9">
        <f>D8+D9</f>
        <v>6069244.1200000048</v>
      </c>
      <c r="E7" s="10">
        <f>C7/B7</f>
        <v>0.95583764226362122</v>
      </c>
      <c r="F7" s="35"/>
      <c r="G7" s="36"/>
    </row>
    <row r="8" spans="1:9" ht="132" x14ac:dyDescent="0.45">
      <c r="A8" s="11" t="s">
        <v>10</v>
      </c>
      <c r="B8" s="12">
        <v>80717366.480000004</v>
      </c>
      <c r="C8" s="12">
        <v>80717363.980000004</v>
      </c>
      <c r="D8" s="13">
        <f>B8-C8</f>
        <v>2.5</v>
      </c>
      <c r="E8" s="14">
        <f>C8/B8</f>
        <v>0.99999996902773081</v>
      </c>
      <c r="F8" s="39" t="s">
        <v>46</v>
      </c>
      <c r="G8" s="40"/>
      <c r="H8" s="51"/>
      <c r="I8" s="52"/>
    </row>
    <row r="9" spans="1:9" ht="66" x14ac:dyDescent="0.45">
      <c r="A9" s="11" t="s">
        <v>11</v>
      </c>
      <c r="B9" s="12">
        <v>56712889.310000002</v>
      </c>
      <c r="C9" s="12">
        <v>50643647.689999998</v>
      </c>
      <c r="D9" s="13">
        <f>B9-C9</f>
        <v>6069241.6200000048</v>
      </c>
      <c r="E9" s="14">
        <f>C9/B9</f>
        <v>0.89298302918716166</v>
      </c>
      <c r="F9" s="39" t="s">
        <v>47</v>
      </c>
      <c r="G9" s="40"/>
      <c r="H9" s="51"/>
      <c r="I9" s="52"/>
    </row>
    <row r="10" spans="1:9" ht="42" customHeight="1" x14ac:dyDescent="0.45">
      <c r="A10" s="8" t="s">
        <v>4</v>
      </c>
      <c r="B10" s="15">
        <f>B11+B13</f>
        <v>13856473.989999998</v>
      </c>
      <c r="C10" s="15">
        <f t="shared" ref="C10" si="2">C11+C13</f>
        <v>7476884.6900000004</v>
      </c>
      <c r="D10" s="9">
        <f>B10-C10</f>
        <v>6379589.299999998</v>
      </c>
      <c r="E10" s="10">
        <f>C10/B10</f>
        <v>0.53959504383264834</v>
      </c>
      <c r="F10" s="37"/>
      <c r="G10" s="38"/>
    </row>
    <row r="11" spans="1:9" ht="66" x14ac:dyDescent="0.45">
      <c r="A11" s="16" t="s">
        <v>12</v>
      </c>
      <c r="B11" s="15">
        <f>B12</f>
        <v>12409105.869999999</v>
      </c>
      <c r="C11" s="15">
        <f t="shared" ref="C11" si="3">C12</f>
        <v>6029516.5700000003</v>
      </c>
      <c r="D11" s="9">
        <f>B11-C11</f>
        <v>6379589.2999999989</v>
      </c>
      <c r="E11" s="10">
        <f>C11/B11</f>
        <v>0.48589452239075792</v>
      </c>
      <c r="F11" s="37"/>
      <c r="G11" s="38"/>
    </row>
    <row r="12" spans="1:9" ht="213.75" customHeight="1" x14ac:dyDescent="0.45">
      <c r="A12" s="17" t="s">
        <v>13</v>
      </c>
      <c r="B12" s="18">
        <v>12409105.869999999</v>
      </c>
      <c r="C12" s="18">
        <v>6029516.5700000003</v>
      </c>
      <c r="D12" s="13">
        <f>B12-C12</f>
        <v>6379589.2999999989</v>
      </c>
      <c r="E12" s="14">
        <f>C12/B12</f>
        <v>0.48589452239075792</v>
      </c>
      <c r="F12" s="39" t="s">
        <v>48</v>
      </c>
      <c r="G12" s="40"/>
    </row>
    <row r="13" spans="1:9" ht="66" x14ac:dyDescent="0.45">
      <c r="A13" s="16" t="s">
        <v>3</v>
      </c>
      <c r="B13" s="15">
        <f>B14</f>
        <v>1447368.12</v>
      </c>
      <c r="C13" s="15">
        <f t="shared" ref="C13" si="4">C14</f>
        <v>1447368.12</v>
      </c>
      <c r="D13" s="9">
        <f>B13-C13</f>
        <v>0</v>
      </c>
      <c r="E13" s="10">
        <f>C13/B13</f>
        <v>1</v>
      </c>
      <c r="F13" s="41"/>
      <c r="G13" s="42"/>
    </row>
    <row r="14" spans="1:9" ht="221.25" customHeight="1" x14ac:dyDescent="0.45">
      <c r="A14" s="19" t="s">
        <v>9</v>
      </c>
      <c r="B14" s="20">
        <v>1447368.12</v>
      </c>
      <c r="C14" s="20">
        <v>1447368.12</v>
      </c>
      <c r="D14" s="13">
        <f>B14-C14</f>
        <v>0</v>
      </c>
      <c r="E14" s="14">
        <f>C14/B14</f>
        <v>1</v>
      </c>
      <c r="F14" s="43" t="s">
        <v>41</v>
      </c>
      <c r="G14" s="44"/>
    </row>
    <row r="15" spans="1:9" ht="72.75" customHeight="1" x14ac:dyDescent="0.45">
      <c r="A15" s="8" t="s">
        <v>15</v>
      </c>
      <c r="B15" s="21">
        <f>B16</f>
        <v>5000000</v>
      </c>
      <c r="C15" s="21">
        <f t="shared" ref="C15" si="5">C16</f>
        <v>5000000</v>
      </c>
      <c r="D15" s="9">
        <f>B15-C15</f>
        <v>0</v>
      </c>
      <c r="E15" s="10">
        <f>C15/B15</f>
        <v>1</v>
      </c>
      <c r="F15" s="41"/>
      <c r="G15" s="42"/>
    </row>
    <row r="16" spans="1:9" ht="66" x14ac:dyDescent="0.45">
      <c r="A16" s="22" t="s">
        <v>14</v>
      </c>
      <c r="B16" s="21">
        <f>B17</f>
        <v>5000000</v>
      </c>
      <c r="C16" s="21">
        <f>C17</f>
        <v>5000000</v>
      </c>
      <c r="D16" s="9">
        <f>B16-C16</f>
        <v>0</v>
      </c>
      <c r="E16" s="10">
        <f>C16/B16</f>
        <v>1</v>
      </c>
      <c r="F16" s="41"/>
      <c r="G16" s="42"/>
    </row>
    <row r="17" spans="1:9" ht="66" x14ac:dyDescent="0.45">
      <c r="A17" s="19" t="s">
        <v>18</v>
      </c>
      <c r="B17" s="20">
        <v>5000000</v>
      </c>
      <c r="C17" s="12">
        <v>5000000</v>
      </c>
      <c r="D17" s="13">
        <f>B17-C17</f>
        <v>0</v>
      </c>
      <c r="E17" s="14">
        <f>C17/B17</f>
        <v>1</v>
      </c>
      <c r="F17" s="43" t="s">
        <v>42</v>
      </c>
      <c r="G17" s="44"/>
    </row>
    <row r="18" spans="1:9" ht="33" hidden="1" customHeight="1" x14ac:dyDescent="0.45">
      <c r="A18" s="48"/>
      <c r="B18" s="45"/>
      <c r="C18" s="45"/>
      <c r="D18" s="57"/>
      <c r="E18" s="60"/>
      <c r="F18" s="53" t="s">
        <v>19</v>
      </c>
      <c r="G18" s="54"/>
      <c r="H18" s="23"/>
      <c r="I18" s="23"/>
    </row>
    <row r="19" spans="1:9" ht="149.25" hidden="1" customHeight="1" x14ac:dyDescent="0.45">
      <c r="A19" s="49"/>
      <c r="B19" s="46"/>
      <c r="C19" s="46"/>
      <c r="D19" s="58"/>
      <c r="E19" s="61"/>
      <c r="F19" s="55"/>
      <c r="G19" s="56"/>
      <c r="H19" s="23"/>
      <c r="I19" s="23"/>
    </row>
    <row r="20" spans="1:9" ht="105.75" hidden="1" customHeight="1" x14ac:dyDescent="0.45">
      <c r="A20" s="49"/>
      <c r="B20" s="46"/>
      <c r="C20" s="46"/>
      <c r="D20" s="58"/>
      <c r="E20" s="61"/>
      <c r="F20" s="43" t="s">
        <v>31</v>
      </c>
      <c r="G20" s="44"/>
      <c r="H20" s="23"/>
      <c r="I20" s="23"/>
    </row>
    <row r="21" spans="1:9" ht="115.5" hidden="1" customHeight="1" x14ac:dyDescent="0.45">
      <c r="A21" s="49"/>
      <c r="B21" s="46"/>
      <c r="C21" s="46"/>
      <c r="D21" s="58"/>
      <c r="E21" s="61"/>
      <c r="F21" s="43" t="s">
        <v>32</v>
      </c>
      <c r="G21" s="44"/>
      <c r="H21" s="23"/>
      <c r="I21" s="23"/>
    </row>
    <row r="22" spans="1:9" ht="161.25" hidden="1" customHeight="1" x14ac:dyDescent="0.45">
      <c r="A22" s="49"/>
      <c r="B22" s="46"/>
      <c r="C22" s="46"/>
      <c r="D22" s="58"/>
      <c r="E22" s="61"/>
      <c r="F22" s="43" t="s">
        <v>33</v>
      </c>
      <c r="G22" s="44"/>
      <c r="H22" s="23"/>
      <c r="I22" s="23"/>
    </row>
    <row r="23" spans="1:9" ht="143.25" hidden="1" customHeight="1" x14ac:dyDescent="0.45">
      <c r="A23" s="49"/>
      <c r="B23" s="46"/>
      <c r="C23" s="46"/>
      <c r="D23" s="58"/>
      <c r="E23" s="61"/>
      <c r="F23" s="43" t="s">
        <v>34</v>
      </c>
      <c r="G23" s="44"/>
      <c r="H23" s="23"/>
      <c r="I23" s="23"/>
    </row>
    <row r="24" spans="1:9" ht="0.75" hidden="1" customHeight="1" x14ac:dyDescent="0.45">
      <c r="A24" s="49"/>
      <c r="B24" s="46"/>
      <c r="C24" s="46"/>
      <c r="D24" s="58"/>
      <c r="E24" s="61"/>
      <c r="F24" s="43" t="s">
        <v>35</v>
      </c>
      <c r="G24" s="44"/>
      <c r="H24" s="23"/>
      <c r="I24" s="23"/>
    </row>
    <row r="25" spans="1:9" ht="144" hidden="1" customHeight="1" x14ac:dyDescent="0.45">
      <c r="A25" s="49"/>
      <c r="B25" s="46"/>
      <c r="C25" s="46"/>
      <c r="D25" s="58"/>
      <c r="E25" s="61"/>
      <c r="F25" s="43" t="s">
        <v>36</v>
      </c>
      <c r="G25" s="44"/>
      <c r="H25" s="23"/>
      <c r="I25" s="23"/>
    </row>
    <row r="26" spans="1:9" ht="106.5" hidden="1" customHeight="1" x14ac:dyDescent="0.45">
      <c r="A26" s="49"/>
      <c r="B26" s="46"/>
      <c r="C26" s="46"/>
      <c r="D26" s="58"/>
      <c r="E26" s="61"/>
      <c r="F26" s="43" t="s">
        <v>37</v>
      </c>
      <c r="G26" s="44"/>
      <c r="H26" s="23"/>
      <c r="I26" s="23"/>
    </row>
    <row r="27" spans="1:9" ht="102.75" hidden="1" customHeight="1" x14ac:dyDescent="0.45">
      <c r="A27" s="49"/>
      <c r="B27" s="46"/>
      <c r="C27" s="46"/>
      <c r="D27" s="58"/>
      <c r="E27" s="61"/>
      <c r="F27" s="43" t="s">
        <v>38</v>
      </c>
      <c r="G27" s="44"/>
      <c r="H27" s="23"/>
      <c r="I27" s="23"/>
    </row>
    <row r="28" spans="1:9" ht="137.25" hidden="1" customHeight="1" x14ac:dyDescent="0.45">
      <c r="A28" s="49"/>
      <c r="B28" s="46"/>
      <c r="C28" s="46"/>
      <c r="D28" s="58"/>
      <c r="E28" s="61"/>
      <c r="F28" s="43" t="s">
        <v>39</v>
      </c>
      <c r="G28" s="44"/>
      <c r="H28" s="23"/>
      <c r="I28" s="23"/>
    </row>
    <row r="29" spans="1:9" ht="100.5" hidden="1" customHeight="1" x14ac:dyDescent="0.45">
      <c r="A29" s="49"/>
      <c r="B29" s="46"/>
      <c r="C29" s="46"/>
      <c r="D29" s="58"/>
      <c r="E29" s="61"/>
      <c r="F29" s="43" t="s">
        <v>40</v>
      </c>
      <c r="G29" s="44"/>
      <c r="H29" s="23"/>
      <c r="I29" s="23"/>
    </row>
    <row r="30" spans="1:9" ht="170.25" hidden="1" customHeight="1" x14ac:dyDescent="0.45">
      <c r="A30" s="49"/>
      <c r="B30" s="46"/>
      <c r="C30" s="46"/>
      <c r="D30" s="58"/>
      <c r="E30" s="61"/>
      <c r="F30" s="43" t="s">
        <v>20</v>
      </c>
      <c r="G30" s="44"/>
      <c r="H30" s="23"/>
      <c r="I30" s="23"/>
    </row>
    <row r="31" spans="1:9" ht="237.75" hidden="1" customHeight="1" x14ac:dyDescent="0.45">
      <c r="A31" s="49"/>
      <c r="B31" s="46"/>
      <c r="C31" s="46"/>
      <c r="D31" s="58"/>
      <c r="E31" s="61"/>
      <c r="F31" s="43" t="s">
        <v>21</v>
      </c>
      <c r="G31" s="44"/>
      <c r="H31" s="23"/>
      <c r="I31" s="23"/>
    </row>
    <row r="32" spans="1:9" ht="212.25" hidden="1" customHeight="1" x14ac:dyDescent="0.45">
      <c r="A32" s="49"/>
      <c r="B32" s="46"/>
      <c r="C32" s="46"/>
      <c r="D32" s="58"/>
      <c r="E32" s="61"/>
      <c r="F32" s="43" t="s">
        <v>22</v>
      </c>
      <c r="G32" s="44"/>
      <c r="H32" s="23"/>
      <c r="I32" s="23"/>
    </row>
    <row r="33" spans="1:9" ht="159" hidden="1" customHeight="1" x14ac:dyDescent="0.45">
      <c r="A33" s="49"/>
      <c r="B33" s="46"/>
      <c r="C33" s="46"/>
      <c r="D33" s="58"/>
      <c r="E33" s="61"/>
      <c r="F33" s="43" t="s">
        <v>23</v>
      </c>
      <c r="G33" s="44"/>
      <c r="H33" s="23"/>
      <c r="I33" s="23"/>
    </row>
    <row r="34" spans="1:9" ht="177.75" hidden="1" customHeight="1" x14ac:dyDescent="0.45">
      <c r="A34" s="49"/>
      <c r="B34" s="46"/>
      <c r="C34" s="46"/>
      <c r="D34" s="58"/>
      <c r="E34" s="61"/>
      <c r="F34" s="43" t="s">
        <v>24</v>
      </c>
      <c r="G34" s="44"/>
      <c r="H34" s="23"/>
      <c r="I34" s="23"/>
    </row>
    <row r="35" spans="1:9" ht="206.25" hidden="1" customHeight="1" x14ac:dyDescent="0.45">
      <c r="A35" s="49"/>
      <c r="B35" s="46"/>
      <c r="C35" s="46"/>
      <c r="D35" s="58"/>
      <c r="E35" s="61"/>
      <c r="F35" s="43" t="s">
        <v>25</v>
      </c>
      <c r="G35" s="44"/>
      <c r="H35" s="23"/>
      <c r="I35" s="23"/>
    </row>
    <row r="36" spans="1:9" ht="177.75" hidden="1" customHeight="1" x14ac:dyDescent="0.45">
      <c r="A36" s="49"/>
      <c r="B36" s="46"/>
      <c r="C36" s="46"/>
      <c r="D36" s="58"/>
      <c r="E36" s="61"/>
      <c r="F36" s="43" t="s">
        <v>26</v>
      </c>
      <c r="G36" s="44"/>
      <c r="H36" s="23"/>
      <c r="I36" s="23"/>
    </row>
    <row r="37" spans="1:9" ht="146.25" hidden="1" customHeight="1" x14ac:dyDescent="0.45">
      <c r="A37" s="49"/>
      <c r="B37" s="46"/>
      <c r="C37" s="46"/>
      <c r="D37" s="58"/>
      <c r="E37" s="61"/>
      <c r="F37" s="43" t="s">
        <v>27</v>
      </c>
      <c r="G37" s="44"/>
      <c r="H37" s="23"/>
      <c r="I37" s="23"/>
    </row>
    <row r="38" spans="1:9" ht="312.75" hidden="1" customHeight="1" x14ac:dyDescent="0.45">
      <c r="A38" s="49"/>
      <c r="B38" s="46"/>
      <c r="C38" s="46"/>
      <c r="D38" s="58"/>
      <c r="E38" s="61"/>
      <c r="F38" s="43" t="s">
        <v>28</v>
      </c>
      <c r="G38" s="44"/>
      <c r="H38" s="23"/>
      <c r="I38" s="23"/>
    </row>
    <row r="39" spans="1:9" ht="253.5" hidden="1" customHeight="1" x14ac:dyDescent="0.45">
      <c r="A39" s="49"/>
      <c r="B39" s="46"/>
      <c r="C39" s="46"/>
      <c r="D39" s="58"/>
      <c r="E39" s="61"/>
      <c r="F39" s="43" t="s">
        <v>29</v>
      </c>
      <c r="G39" s="44"/>
      <c r="H39" s="23"/>
      <c r="I39" s="23"/>
    </row>
    <row r="40" spans="1:9" ht="205.5" hidden="1" customHeight="1" x14ac:dyDescent="0.45">
      <c r="A40" s="50"/>
      <c r="B40" s="47"/>
      <c r="C40" s="47"/>
      <c r="D40" s="59"/>
      <c r="E40" s="62"/>
      <c r="F40" s="43" t="s">
        <v>30</v>
      </c>
      <c r="G40" s="44"/>
      <c r="H40" s="23"/>
      <c r="I40" s="23"/>
    </row>
    <row r="41" spans="1:9" ht="38.25" customHeight="1" x14ac:dyDescent="0.45">
      <c r="A41" s="24"/>
      <c r="B41" s="21">
        <f>B6+B10+B15</f>
        <v>156286729.78000003</v>
      </c>
      <c r="C41" s="21">
        <f t="shared" ref="C41" si="6">C6+C10+C15</f>
        <v>143837896.36000001</v>
      </c>
      <c r="D41" s="9">
        <f>B41-C41</f>
        <v>12448833.420000017</v>
      </c>
      <c r="E41" s="10">
        <f>C41/B41</f>
        <v>0.92034619038018228</v>
      </c>
      <c r="F41" s="41"/>
      <c r="G41" s="42"/>
    </row>
    <row r="42" spans="1:9" ht="4.5" customHeight="1" x14ac:dyDescent="0.45">
      <c r="A42" s="2"/>
      <c r="B42" s="2"/>
      <c r="C42" s="2"/>
      <c r="D42" s="2"/>
      <c r="E42" s="2"/>
      <c r="F42" s="2"/>
    </row>
    <row r="43" spans="1:9" ht="14.25" customHeight="1" x14ac:dyDescent="0.45">
      <c r="A43" s="2"/>
      <c r="B43" s="2"/>
      <c r="C43" s="2"/>
      <c r="D43" s="2"/>
      <c r="E43" s="2"/>
      <c r="F43" s="2"/>
    </row>
    <row r="44" spans="1:9" ht="96" customHeight="1" x14ac:dyDescent="0.45">
      <c r="A44" s="28" t="s">
        <v>16</v>
      </c>
      <c r="B44" s="28"/>
      <c r="C44" s="25"/>
      <c r="D44" s="1" t="s">
        <v>17</v>
      </c>
      <c r="F44" s="2"/>
    </row>
    <row r="45" spans="1:9" x14ac:dyDescent="0.45">
      <c r="A45" s="26"/>
      <c r="B45" s="2"/>
      <c r="C45" s="2"/>
      <c r="D45" s="2"/>
      <c r="E45" s="2"/>
      <c r="F45" s="2"/>
    </row>
    <row r="47" spans="1:9" x14ac:dyDescent="0.45">
      <c r="D47" s="27"/>
    </row>
  </sheetData>
  <mergeCells count="47">
    <mergeCell ref="F41:G41"/>
    <mergeCell ref="F16:G16"/>
    <mergeCell ref="F10:G10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24:G24"/>
    <mergeCell ref="F25:G25"/>
    <mergeCell ref="F26:G26"/>
    <mergeCell ref="C18:C40"/>
    <mergeCell ref="D18:D40"/>
    <mergeCell ref="E18:E40"/>
    <mergeCell ref="H8:I8"/>
    <mergeCell ref="H9:I9"/>
    <mergeCell ref="F29:G29"/>
    <mergeCell ref="F39:G39"/>
    <mergeCell ref="F40:G40"/>
    <mergeCell ref="F22:G22"/>
    <mergeCell ref="F23:G23"/>
    <mergeCell ref="F28:G28"/>
    <mergeCell ref="F18:G19"/>
    <mergeCell ref="F27:G27"/>
    <mergeCell ref="F21:G21"/>
    <mergeCell ref="F20:G20"/>
    <mergeCell ref="F17:G17"/>
    <mergeCell ref="A44:B44"/>
    <mergeCell ref="A1:G1"/>
    <mergeCell ref="A2:G2"/>
    <mergeCell ref="F4:G4"/>
    <mergeCell ref="F5:G5"/>
    <mergeCell ref="F6:G6"/>
    <mergeCell ref="F11:G11"/>
    <mergeCell ref="F12:G12"/>
    <mergeCell ref="F13:G13"/>
    <mergeCell ref="F14:G14"/>
    <mergeCell ref="F15:G15"/>
    <mergeCell ref="F7:G7"/>
    <mergeCell ref="F8:G8"/>
    <mergeCell ref="F9:G9"/>
    <mergeCell ref="B18:B40"/>
    <mergeCell ref="A18:A40"/>
  </mergeCells>
  <pageMargins left="0.15748031496062992" right="0.15748031496062992" top="0.39370078740157483" bottom="0.15748031496062992" header="0.31496062992125984" footer="0.15748031496062992"/>
  <pageSetup paperSize="9" scale="31" fitToHeight="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кв.смета_13</vt:lpstr>
      <vt:lpstr>кв.смета_13!Заголовки_для_печати</vt:lpstr>
      <vt:lpstr>кв.смета_13!Область_печати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BLREAA1</dc:creator>
  <cp:lastModifiedBy>BLPOTE1</cp:lastModifiedBy>
  <cp:lastPrinted>2022-09-30T08:32:04Z</cp:lastPrinted>
  <dcterms:created xsi:type="dcterms:W3CDTF">2019-07-19T11:40:04Z</dcterms:created>
  <dcterms:modified xsi:type="dcterms:W3CDTF">2022-10-28T11:43:18Z</dcterms:modified>
</cp:coreProperties>
</file>