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30 июня 2022\"/>
    </mc:Choice>
  </mc:AlternateContent>
  <xr:revisionPtr revIDLastSave="0" documentId="13_ncr:1_{F815A1B9-20FF-4392-804B-E7AA37F4060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кв.смета_13!$A$1:$K$44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D16" i="2" l="1"/>
  <c r="D15" i="2" s="1"/>
  <c r="D13" i="2"/>
  <c r="D11" i="2"/>
  <c r="D10" i="2" s="1"/>
  <c r="D7" i="2"/>
  <c r="D6" i="2" s="1"/>
  <c r="D41" i="2" l="1"/>
  <c r="F17" i="2"/>
  <c r="F16" i="2" l="1"/>
  <c r="F15" i="2" s="1"/>
  <c r="E16" i="2"/>
  <c r="B16" i="2"/>
  <c r="H17" i="2"/>
  <c r="C16" i="2"/>
  <c r="G16" i="2" l="1"/>
  <c r="C15" i="2"/>
  <c r="C7" i="2"/>
  <c r="C6" i="2" s="1"/>
  <c r="C11" i="2"/>
  <c r="C13" i="2"/>
  <c r="C10" i="2" l="1"/>
  <c r="C41" i="2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0" i="2" l="1"/>
  <c r="E41" i="2"/>
  <c r="B7" i="2"/>
  <c r="H7" i="2" s="1"/>
  <c r="F41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41" i="2"/>
  <c r="G7" i="2"/>
  <c r="G6" i="2" s="1"/>
  <c r="G41" i="2" l="1"/>
  <c r="H41" i="2"/>
</calcChain>
</file>

<file path=xl/sharedStrings.xml><?xml version="1.0" encoding="utf-8"?>
<sst xmlns="http://schemas.openxmlformats.org/spreadsheetml/2006/main" count="55" uniqueCount="53">
  <si>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</si>
  <si>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</si>
  <si>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</si>
  <si>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</si>
  <si>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</si>
  <si>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</si>
  <si>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</si>
  <si>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</si>
  <si>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</si>
  <si>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</si>
  <si>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</si>
  <si>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</si>
  <si>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</si>
  <si>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</si>
  <si>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</si>
  <si>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</si>
  <si>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</si>
  <si>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</si>
  <si>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</si>
  <si>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</si>
  <si>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</si>
  <si>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</si>
  <si>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</si>
  <si>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</si>
  <si>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</si>
  <si>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</si>
  <si>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</si>
  <si>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</si>
  <si>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</si>
  <si>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</si>
  <si>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</si>
  <si>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</si>
  <si>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</si>
  <si>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</si>
  <si>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23.06.2022 года</t>
  </si>
  <si>
    <t xml:space="preserve">По состоянию на 30.06.2022 года численность получателей составила 529 человек	</t>
  </si>
  <si>
    <t xml:space="preserve">По состоянию на 30.06.2022 года численность получателей составила 370 человек	</t>
  </si>
  <si>
    <t>Кассовый расход на 30.06.2022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</si>
  <si>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30 июня 2022 года</t>
  </si>
  <si>
    <t>Кассовый расход с 23.06.2022 года по 30.06.2022 года</t>
  </si>
  <si>
    <t>Запланированы бюджетные ассигнования за счет средств бюджета Ставропольского края в размере 11 152 456,91 рублей, за счет средств местного бюджета 586 971,42 рублей. Кассовый расход на выплату заработной платы и начисления произведен в сумме 3 075 543,17 рублей; Приобретение основных средств в сумме 392 299,00 рублей.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</si>
  <si>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на 90 %</t>
  </si>
  <si>
    <t>Муниципальный контракт № 05 от 20.06.2022</t>
  </si>
  <si>
    <t>Муниципальный контракт № 21/1 от 21.06.2022</t>
  </si>
  <si>
    <t>Муниципальный контракт № 1099 от 09.06.2022</t>
  </si>
  <si>
    <t>Муниципальный контракт № 14066 от 14.06.2022</t>
  </si>
  <si>
    <t>Муниципальный контракт № 030322 от 06.06.2022</t>
  </si>
  <si>
    <t>Муниципальный контракт № 200622 от 13.06.2022</t>
  </si>
  <si>
    <t>Муниципальный контракт № 240622 от 24.06.2022</t>
  </si>
  <si>
    <t>Муниципальный контракт № 23 от 17.05.2022</t>
  </si>
  <si>
    <t>Муниципальный контракт № 24  от 20.05.2022</t>
  </si>
  <si>
    <t>Муниципальный контракт №  от 31.01.2022</t>
  </si>
  <si>
    <t>Муниципальный контракт №  от 21.06.2022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</si>
</sst>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tabSelected="1" view="pageBreakPreview" topLeftCell="A13" zoomScale="40" zoomScaleNormal="30" zoomScaleSheetLayoutView="40" workbookViewId="0">
      <selection activeCell="D18" sqref="D18:D40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22.5" hidden="1" customHeigh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34</v>
      </c>
      <c r="E4" s="36" t="s">
        <v>37</v>
      </c>
      <c r="F4" s="7" t="s">
        <v>39</v>
      </c>
      <c r="G4" s="7" t="s">
        <v>5</v>
      </c>
      <c r="H4" s="7" t="s">
        <v>0</v>
      </c>
      <c r="I4" s="29" t="s">
        <v>20</v>
      </c>
      <c r="J4" s="53" t="s">
        <v>7</v>
      </c>
      <c r="K4" s="54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5">
        <v>10</v>
      </c>
      <c r="K5" s="56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76001907.890000001</v>
      </c>
      <c r="E6" s="24">
        <f t="shared" si="0"/>
        <v>78312309.170000002</v>
      </c>
      <c r="F6" s="24">
        <f t="shared" si="0"/>
        <v>2310401.2799999937</v>
      </c>
      <c r="G6" s="24">
        <f>G7</f>
        <v>32925795.970000003</v>
      </c>
      <c r="H6" s="25">
        <f>E6/B6</f>
        <v>0.70400614134373418</v>
      </c>
      <c r="I6" s="31"/>
      <c r="J6" s="57"/>
      <c r="K6" s="58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76001907.890000001</v>
      </c>
      <c r="E7" s="24">
        <f t="shared" ref="E7:F7" si="2">E8+E9</f>
        <v>78312309.170000002</v>
      </c>
      <c r="F7" s="24">
        <f t="shared" si="2"/>
        <v>2310401.2799999937</v>
      </c>
      <c r="G7" s="24">
        <f>G8+G9</f>
        <v>32925795.970000003</v>
      </c>
      <c r="H7" s="25">
        <f t="shared" ref="H7:H41" si="3">E7/B7</f>
        <v>0.70400614134373418</v>
      </c>
      <c r="I7" s="31"/>
      <c r="J7" s="57"/>
      <c r="K7" s="58"/>
    </row>
    <row r="8" spans="1:13" ht="105" x14ac:dyDescent="0.4">
      <c r="A8" s="13" t="s">
        <v>10</v>
      </c>
      <c r="B8" s="14">
        <v>54525215.829999998</v>
      </c>
      <c r="C8" s="14"/>
      <c r="D8" s="14">
        <v>46106962.700000003</v>
      </c>
      <c r="E8" s="14">
        <v>48417363.979999997</v>
      </c>
      <c r="F8" s="14">
        <f>E8-D8</f>
        <v>2310401.2799999937</v>
      </c>
      <c r="G8" s="26">
        <f>B8-E8</f>
        <v>6107851.8500000015</v>
      </c>
      <c r="H8" s="23">
        <f t="shared" si="3"/>
        <v>0.88798115226094276</v>
      </c>
      <c r="I8" s="32"/>
      <c r="J8" s="63" t="s">
        <v>35</v>
      </c>
      <c r="K8" s="64"/>
      <c r="L8" s="61"/>
      <c r="M8" s="62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29894945.190000001</v>
      </c>
      <c r="E9" s="14">
        <v>29894945.190000001</v>
      </c>
      <c r="F9" s="14">
        <f t="shared" ref="F9:F14" si="4">E9-D9</f>
        <v>0</v>
      </c>
      <c r="G9" s="26">
        <f>B9-E9</f>
        <v>26817944.120000001</v>
      </c>
      <c r="H9" s="23">
        <f t="shared" si="3"/>
        <v>0.5271278813990653</v>
      </c>
      <c r="I9" s="32"/>
      <c r="J9" s="63" t="s">
        <v>36</v>
      </c>
      <c r="K9" s="64"/>
      <c r="L9" s="61"/>
      <c r="M9" s="62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3467842.17</v>
      </c>
      <c r="E10" s="15">
        <f t="shared" ref="E10:F10" si="6">E11+E13</f>
        <v>3956914.1</v>
      </c>
      <c r="F10" s="15">
        <f t="shared" si="6"/>
        <v>489071.93000000017</v>
      </c>
      <c r="G10" s="24">
        <f t="shared" ref="G10:G41" si="7">B10-E10</f>
        <v>9229882.3499999996</v>
      </c>
      <c r="H10" s="25">
        <f t="shared" si="3"/>
        <v>0.30006636676339993</v>
      </c>
      <c r="I10" s="31"/>
      <c r="J10" s="59"/>
      <c r="K10" s="60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3467842.17</v>
      </c>
      <c r="E11" s="15">
        <f t="shared" si="8"/>
        <v>3956914.1</v>
      </c>
      <c r="F11" s="15">
        <f t="shared" si="8"/>
        <v>489071.93000000017</v>
      </c>
      <c r="G11" s="24">
        <f t="shared" si="7"/>
        <v>7782514.2300000004</v>
      </c>
      <c r="H11" s="25">
        <f t="shared" si="3"/>
        <v>0.33706190700003191</v>
      </c>
      <c r="I11" s="31"/>
      <c r="J11" s="59"/>
      <c r="K11" s="60"/>
    </row>
    <row r="12" spans="1:13" ht="263.25" customHeight="1" x14ac:dyDescent="0.4">
      <c r="A12" s="17" t="s">
        <v>13</v>
      </c>
      <c r="B12" s="18">
        <v>11739428.33</v>
      </c>
      <c r="C12" s="18"/>
      <c r="D12" s="18">
        <v>3467842.17</v>
      </c>
      <c r="E12" s="18">
        <v>3956914.1</v>
      </c>
      <c r="F12" s="14">
        <f t="shared" si="4"/>
        <v>489071.93000000017</v>
      </c>
      <c r="G12" s="26">
        <f t="shared" si="7"/>
        <v>7782514.2300000004</v>
      </c>
      <c r="H12" s="23">
        <f t="shared" si="3"/>
        <v>0.33706190700003191</v>
      </c>
      <c r="I12" s="32"/>
      <c r="J12" s="61" t="s">
        <v>40</v>
      </c>
      <c r="K12" s="62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59"/>
      <c r="K13" s="60"/>
    </row>
    <row r="14" spans="1:13" ht="180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0" t="s">
        <v>41</v>
      </c>
      <c r="K14" s="41"/>
    </row>
    <row r="15" spans="1:13" x14ac:dyDescent="0.4">
      <c r="A15" s="12" t="s">
        <v>15</v>
      </c>
      <c r="B15" s="19">
        <f>B16</f>
        <v>5000000</v>
      </c>
      <c r="C15" s="19">
        <f>C16</f>
        <v>5000000</v>
      </c>
      <c r="D15" s="19">
        <f t="shared" ref="D15:F15" si="10">D16</f>
        <v>4822725.8499999996</v>
      </c>
      <c r="E15" s="19">
        <f t="shared" si="10"/>
        <v>4995950</v>
      </c>
      <c r="F15" s="19">
        <f t="shared" si="10"/>
        <v>173224.15000000037</v>
      </c>
      <c r="G15" s="24">
        <f t="shared" si="7"/>
        <v>4050</v>
      </c>
      <c r="H15" s="25">
        <f t="shared" si="3"/>
        <v>0.99919000000000002</v>
      </c>
      <c r="I15" s="31"/>
      <c r="J15" s="59"/>
      <c r="K15" s="60"/>
    </row>
    <row r="16" spans="1:13" x14ac:dyDescent="0.4">
      <c r="A16" s="20" t="s">
        <v>14</v>
      </c>
      <c r="B16" s="19">
        <f>B17</f>
        <v>5000000</v>
      </c>
      <c r="C16" s="19">
        <f>SUM(C18:C40)</f>
        <v>5000000</v>
      </c>
      <c r="D16" s="19">
        <f>D17</f>
        <v>4822725.8499999996</v>
      </c>
      <c r="E16" s="19">
        <f>E17</f>
        <v>4995950</v>
      </c>
      <c r="F16" s="19">
        <f>F17</f>
        <v>173224.15000000037</v>
      </c>
      <c r="G16" s="24">
        <f>B16-E16</f>
        <v>4050</v>
      </c>
      <c r="H16" s="25">
        <f>E16/B16</f>
        <v>0.99919000000000002</v>
      </c>
      <c r="I16" s="31"/>
      <c r="J16" s="59"/>
      <c r="K16" s="60"/>
    </row>
    <row r="17" spans="1:13" ht="84" customHeight="1" x14ac:dyDescent="0.4">
      <c r="A17" s="22" t="s">
        <v>18</v>
      </c>
      <c r="B17" s="27">
        <v>5000000</v>
      </c>
      <c r="C17" s="14">
        <v>5000000</v>
      </c>
      <c r="D17" s="14">
        <v>4822725.8499999996</v>
      </c>
      <c r="E17" s="14">
        <v>4995950</v>
      </c>
      <c r="F17" s="14">
        <f t="shared" ref="F17" si="11">E17-D17</f>
        <v>173224.15000000037</v>
      </c>
      <c r="G17" s="26">
        <f t="shared" si="7"/>
        <v>4050</v>
      </c>
      <c r="H17" s="23">
        <f>E17/B17</f>
        <v>0.99919000000000002</v>
      </c>
      <c r="I17" s="37"/>
      <c r="J17" s="38"/>
      <c r="K17" s="39"/>
    </row>
    <row r="18" spans="1:13" ht="92.25" customHeight="1" x14ac:dyDescent="0.4">
      <c r="A18" s="65"/>
      <c r="B18" s="42"/>
      <c r="C18" s="14">
        <v>36500</v>
      </c>
      <c r="D18" s="42"/>
      <c r="E18" s="42"/>
      <c r="F18" s="42"/>
      <c r="G18" s="45"/>
      <c r="H18" s="48"/>
      <c r="I18" s="34">
        <v>44651</v>
      </c>
      <c r="J18" s="68" t="s">
        <v>22</v>
      </c>
      <c r="K18" s="69"/>
      <c r="L18" s="3"/>
      <c r="M18" s="3"/>
    </row>
    <row r="19" spans="1:13" ht="92.25" customHeight="1" x14ac:dyDescent="0.4">
      <c r="A19" s="66"/>
      <c r="B19" s="43"/>
      <c r="C19" s="70">
        <v>32000</v>
      </c>
      <c r="D19" s="43"/>
      <c r="E19" s="43"/>
      <c r="F19" s="43"/>
      <c r="G19" s="46"/>
      <c r="H19" s="49"/>
      <c r="I19" s="34"/>
      <c r="J19" s="40" t="s">
        <v>42</v>
      </c>
      <c r="K19" s="41"/>
      <c r="L19" s="3"/>
      <c r="M19" s="3"/>
    </row>
    <row r="20" spans="1:13" ht="92.25" customHeight="1" x14ac:dyDescent="0.4">
      <c r="A20" s="66"/>
      <c r="B20" s="43"/>
      <c r="C20" s="70">
        <v>27140</v>
      </c>
      <c r="D20" s="43"/>
      <c r="E20" s="43"/>
      <c r="F20" s="43"/>
      <c r="G20" s="46"/>
      <c r="H20" s="49"/>
      <c r="I20" s="34"/>
      <c r="J20" s="40" t="s">
        <v>52</v>
      </c>
      <c r="K20" s="41"/>
      <c r="L20" s="3"/>
      <c r="M20" s="3"/>
    </row>
    <row r="21" spans="1:13" ht="92.25" customHeight="1" x14ac:dyDescent="0.4">
      <c r="A21" s="66"/>
      <c r="B21" s="43"/>
      <c r="C21" s="70">
        <v>6270</v>
      </c>
      <c r="D21" s="43"/>
      <c r="E21" s="43"/>
      <c r="F21" s="43"/>
      <c r="G21" s="46"/>
      <c r="H21" s="49"/>
      <c r="I21" s="34"/>
      <c r="J21" s="40" t="s">
        <v>51</v>
      </c>
      <c r="K21" s="41"/>
      <c r="L21" s="3"/>
      <c r="M21" s="3"/>
    </row>
    <row r="22" spans="1:13" ht="92.25" customHeight="1" x14ac:dyDescent="0.4">
      <c r="A22" s="66"/>
      <c r="B22" s="43"/>
      <c r="C22" s="70">
        <v>15978.09</v>
      </c>
      <c r="D22" s="43"/>
      <c r="E22" s="43"/>
      <c r="F22" s="43"/>
      <c r="G22" s="46"/>
      <c r="H22" s="49"/>
      <c r="I22" s="34"/>
      <c r="J22" s="40" t="s">
        <v>43</v>
      </c>
      <c r="K22" s="41"/>
      <c r="L22" s="3"/>
      <c r="M22" s="3"/>
    </row>
    <row r="23" spans="1:13" ht="92.25" customHeight="1" x14ac:dyDescent="0.4">
      <c r="A23" s="66"/>
      <c r="B23" s="43"/>
      <c r="C23" s="70">
        <v>29000</v>
      </c>
      <c r="D23" s="43"/>
      <c r="E23" s="43"/>
      <c r="F23" s="43"/>
      <c r="G23" s="46"/>
      <c r="H23" s="49"/>
      <c r="I23" s="34"/>
      <c r="J23" s="40" t="s">
        <v>44</v>
      </c>
      <c r="K23" s="41"/>
      <c r="L23" s="3"/>
      <c r="M23" s="3"/>
    </row>
    <row r="24" spans="1:13" ht="92.25" customHeight="1" x14ac:dyDescent="0.4">
      <c r="A24" s="66"/>
      <c r="B24" s="43"/>
      <c r="C24" s="70">
        <v>51411</v>
      </c>
      <c r="D24" s="43"/>
      <c r="E24" s="43"/>
      <c r="F24" s="43"/>
      <c r="G24" s="46"/>
      <c r="H24" s="49"/>
      <c r="I24" s="34"/>
      <c r="J24" s="40" t="s">
        <v>45</v>
      </c>
      <c r="K24" s="41"/>
      <c r="L24" s="3"/>
      <c r="M24" s="3"/>
    </row>
    <row r="25" spans="1:13" ht="92.25" customHeight="1" x14ac:dyDescent="0.4">
      <c r="A25" s="66"/>
      <c r="B25" s="43"/>
      <c r="C25" s="70">
        <v>41485.06</v>
      </c>
      <c r="D25" s="43"/>
      <c r="E25" s="43"/>
      <c r="F25" s="43"/>
      <c r="G25" s="46"/>
      <c r="H25" s="49"/>
      <c r="I25" s="34"/>
      <c r="J25" s="40" t="s">
        <v>46</v>
      </c>
      <c r="K25" s="41"/>
      <c r="L25" s="3"/>
      <c r="M25" s="3"/>
    </row>
    <row r="26" spans="1:13" ht="92.25" customHeight="1" x14ac:dyDescent="0.4">
      <c r="A26" s="66"/>
      <c r="B26" s="43"/>
      <c r="C26" s="70">
        <v>3350</v>
      </c>
      <c r="D26" s="43"/>
      <c r="E26" s="43"/>
      <c r="F26" s="43"/>
      <c r="G26" s="46"/>
      <c r="H26" s="49"/>
      <c r="I26" s="34"/>
      <c r="J26" s="40" t="s">
        <v>47</v>
      </c>
      <c r="K26" s="41"/>
      <c r="L26" s="3"/>
      <c r="M26" s="3"/>
    </row>
    <row r="27" spans="1:13" ht="92.25" customHeight="1" x14ac:dyDescent="0.4">
      <c r="A27" s="66"/>
      <c r="B27" s="43"/>
      <c r="C27" s="70">
        <v>4050</v>
      </c>
      <c r="D27" s="43"/>
      <c r="E27" s="43"/>
      <c r="F27" s="43"/>
      <c r="G27" s="46"/>
      <c r="H27" s="49"/>
      <c r="I27" s="34"/>
      <c r="J27" s="40" t="s">
        <v>48</v>
      </c>
      <c r="K27" s="41"/>
      <c r="L27" s="3"/>
      <c r="M27" s="3"/>
    </row>
    <row r="28" spans="1:13" ht="92.25" customHeight="1" x14ac:dyDescent="0.4">
      <c r="A28" s="66"/>
      <c r="B28" s="43"/>
      <c r="C28" s="70">
        <v>11622</v>
      </c>
      <c r="D28" s="43"/>
      <c r="E28" s="43"/>
      <c r="F28" s="43"/>
      <c r="G28" s="46"/>
      <c r="H28" s="49"/>
      <c r="I28" s="34"/>
      <c r="J28" s="40" t="s">
        <v>49</v>
      </c>
      <c r="K28" s="41"/>
      <c r="L28" s="3"/>
      <c r="M28" s="3"/>
    </row>
    <row r="29" spans="1:13" ht="92.25" customHeight="1" x14ac:dyDescent="0.4">
      <c r="A29" s="66"/>
      <c r="B29" s="43"/>
      <c r="C29" s="70">
        <v>1934</v>
      </c>
      <c r="D29" s="43"/>
      <c r="E29" s="43"/>
      <c r="F29" s="43"/>
      <c r="G29" s="46"/>
      <c r="H29" s="49"/>
      <c r="I29" s="34"/>
      <c r="J29" s="40" t="s">
        <v>50</v>
      </c>
      <c r="K29" s="41"/>
      <c r="L29" s="3"/>
      <c r="M29" s="3"/>
    </row>
    <row r="30" spans="1:13" ht="87" customHeight="1" x14ac:dyDescent="0.4">
      <c r="A30" s="66"/>
      <c r="B30" s="43"/>
      <c r="C30" s="70">
        <v>52145</v>
      </c>
      <c r="D30" s="43"/>
      <c r="E30" s="43"/>
      <c r="F30" s="43"/>
      <c r="G30" s="46"/>
      <c r="H30" s="49"/>
      <c r="I30" s="34">
        <v>44651</v>
      </c>
      <c r="J30" s="40" t="s">
        <v>23</v>
      </c>
      <c r="K30" s="41"/>
      <c r="L30" s="3"/>
      <c r="M30" s="3"/>
    </row>
    <row r="31" spans="1:13" ht="152.25" customHeight="1" x14ac:dyDescent="0.4">
      <c r="A31" s="66"/>
      <c r="B31" s="43"/>
      <c r="C31" s="14">
        <v>491000</v>
      </c>
      <c r="D31" s="43"/>
      <c r="E31" s="43"/>
      <c r="F31" s="43"/>
      <c r="G31" s="46"/>
      <c r="H31" s="49"/>
      <c r="I31" s="35" t="s">
        <v>21</v>
      </c>
      <c r="J31" s="40" t="s">
        <v>24</v>
      </c>
      <c r="K31" s="41"/>
      <c r="L31" s="3"/>
      <c r="M31" s="3"/>
    </row>
    <row r="32" spans="1:13" ht="81" customHeight="1" x14ac:dyDescent="0.4">
      <c r="A32" s="66"/>
      <c r="B32" s="43"/>
      <c r="C32" s="14">
        <v>1131001.52</v>
      </c>
      <c r="D32" s="43"/>
      <c r="E32" s="43"/>
      <c r="F32" s="43"/>
      <c r="G32" s="46"/>
      <c r="H32" s="49"/>
      <c r="I32" s="34">
        <v>44681</v>
      </c>
      <c r="J32" s="40" t="s">
        <v>25</v>
      </c>
      <c r="K32" s="41"/>
      <c r="L32" s="3"/>
      <c r="M32" s="3"/>
    </row>
    <row r="33" spans="1:13" ht="86.25" customHeight="1" x14ac:dyDescent="0.4">
      <c r="A33" s="66"/>
      <c r="B33" s="43"/>
      <c r="C33" s="14">
        <v>665279</v>
      </c>
      <c r="D33" s="43"/>
      <c r="E33" s="43"/>
      <c r="F33" s="43"/>
      <c r="G33" s="46"/>
      <c r="H33" s="49"/>
      <c r="I33" s="34">
        <v>44651</v>
      </c>
      <c r="J33" s="40" t="s">
        <v>26</v>
      </c>
      <c r="K33" s="41"/>
      <c r="L33" s="3"/>
      <c r="M33" s="3"/>
    </row>
    <row r="34" spans="1:13" ht="105" x14ac:dyDescent="0.4">
      <c r="A34" s="66"/>
      <c r="B34" s="43"/>
      <c r="C34" s="14">
        <v>211377.33</v>
      </c>
      <c r="D34" s="43"/>
      <c r="E34" s="43"/>
      <c r="F34" s="43"/>
      <c r="G34" s="46"/>
      <c r="H34" s="49"/>
      <c r="I34" s="35" t="s">
        <v>21</v>
      </c>
      <c r="J34" s="40" t="s">
        <v>27</v>
      </c>
      <c r="K34" s="41"/>
      <c r="L34" s="3"/>
      <c r="M34" s="3"/>
    </row>
    <row r="35" spans="1:13" ht="120" customHeight="1" x14ac:dyDescent="0.4">
      <c r="A35" s="66"/>
      <c r="B35" s="43"/>
      <c r="C35" s="14">
        <v>796000</v>
      </c>
      <c r="D35" s="43"/>
      <c r="E35" s="43"/>
      <c r="F35" s="43"/>
      <c r="G35" s="46"/>
      <c r="H35" s="49"/>
      <c r="I35" s="35" t="s">
        <v>21</v>
      </c>
      <c r="J35" s="40" t="s">
        <v>28</v>
      </c>
      <c r="K35" s="41"/>
      <c r="L35" s="3"/>
      <c r="M35" s="3"/>
    </row>
    <row r="36" spans="1:13" ht="87.75" customHeight="1" x14ac:dyDescent="0.4">
      <c r="A36" s="66"/>
      <c r="B36" s="43"/>
      <c r="C36" s="14">
        <v>213700</v>
      </c>
      <c r="D36" s="43"/>
      <c r="E36" s="43"/>
      <c r="F36" s="43"/>
      <c r="G36" s="46"/>
      <c r="H36" s="49"/>
      <c r="I36" s="35">
        <v>44651</v>
      </c>
      <c r="J36" s="40" t="s">
        <v>29</v>
      </c>
      <c r="K36" s="41"/>
      <c r="L36" s="3"/>
      <c r="M36" s="3"/>
    </row>
    <row r="37" spans="1:13" ht="94.5" customHeight="1" x14ac:dyDescent="0.4">
      <c r="A37" s="66"/>
      <c r="B37" s="43"/>
      <c r="C37" s="14">
        <v>146000</v>
      </c>
      <c r="D37" s="43"/>
      <c r="E37" s="43"/>
      <c r="F37" s="43"/>
      <c r="G37" s="46"/>
      <c r="H37" s="49"/>
      <c r="I37" s="35">
        <v>44651</v>
      </c>
      <c r="J37" s="40" t="s">
        <v>30</v>
      </c>
      <c r="K37" s="41"/>
      <c r="L37" s="3"/>
      <c r="M37" s="3"/>
    </row>
    <row r="38" spans="1:13" ht="210.75" customHeight="1" x14ac:dyDescent="0.4">
      <c r="A38" s="66"/>
      <c r="B38" s="43"/>
      <c r="C38" s="14">
        <v>199700</v>
      </c>
      <c r="D38" s="43"/>
      <c r="E38" s="43"/>
      <c r="F38" s="43"/>
      <c r="G38" s="46"/>
      <c r="H38" s="49"/>
      <c r="I38" s="34">
        <v>44713</v>
      </c>
      <c r="J38" s="40" t="s">
        <v>31</v>
      </c>
      <c r="K38" s="41"/>
      <c r="L38" s="3"/>
      <c r="M38" s="3"/>
    </row>
    <row r="39" spans="1:13" ht="134.25" customHeight="1" x14ac:dyDescent="0.4">
      <c r="A39" s="66"/>
      <c r="B39" s="43"/>
      <c r="C39" s="14">
        <v>496610</v>
      </c>
      <c r="D39" s="43"/>
      <c r="E39" s="43"/>
      <c r="F39" s="43"/>
      <c r="G39" s="46"/>
      <c r="H39" s="49"/>
      <c r="I39" s="34">
        <v>44713</v>
      </c>
      <c r="J39" s="40" t="s">
        <v>32</v>
      </c>
      <c r="K39" s="41"/>
      <c r="L39" s="3"/>
      <c r="M39" s="3"/>
    </row>
    <row r="40" spans="1:13" ht="112.5" customHeight="1" x14ac:dyDescent="0.4">
      <c r="A40" s="67"/>
      <c r="B40" s="44"/>
      <c r="C40" s="14">
        <v>336447</v>
      </c>
      <c r="D40" s="44"/>
      <c r="E40" s="44"/>
      <c r="F40" s="44"/>
      <c r="G40" s="47"/>
      <c r="H40" s="50"/>
      <c r="I40" s="34">
        <v>44681</v>
      </c>
      <c r="J40" s="40" t="s">
        <v>33</v>
      </c>
      <c r="K40" s="41"/>
      <c r="L40" s="3"/>
      <c r="M40" s="3"/>
    </row>
    <row r="41" spans="1:13" x14ac:dyDescent="0.4">
      <c r="A41" s="21"/>
      <c r="B41" s="19">
        <f>B6+B10+B15</f>
        <v>129424901.59</v>
      </c>
      <c r="C41" s="19">
        <f>C6+C10+C15</f>
        <v>6440131.2699999996</v>
      </c>
      <c r="D41" s="19">
        <f t="shared" ref="D41" si="12">D6+D10+D15</f>
        <v>84292475.909999996</v>
      </c>
      <c r="E41" s="19">
        <f t="shared" ref="E41:F41" si="13">E6+E10+E15</f>
        <v>87265173.269999996</v>
      </c>
      <c r="F41" s="19">
        <f t="shared" si="13"/>
        <v>2972697.3599999943</v>
      </c>
      <c r="G41" s="24">
        <f t="shared" si="7"/>
        <v>42159728.320000008</v>
      </c>
      <c r="H41" s="25">
        <f t="shared" si="3"/>
        <v>0.67425334845101037</v>
      </c>
      <c r="I41" s="31"/>
      <c r="J41" s="59"/>
      <c r="K41" s="60"/>
    </row>
    <row r="42" spans="1:13" ht="4.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3" ht="14.2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3" ht="96" customHeight="1" x14ac:dyDescent="0.4">
      <c r="A44" s="51" t="s">
        <v>16</v>
      </c>
      <c r="B44" s="51"/>
      <c r="C44" s="51"/>
      <c r="D44" s="51"/>
      <c r="E44" s="28"/>
      <c r="F44" s="28"/>
      <c r="G44" s="1" t="s">
        <v>17</v>
      </c>
      <c r="J44" s="2"/>
    </row>
    <row r="45" spans="1:13" x14ac:dyDescent="0.4">
      <c r="A45" s="4"/>
      <c r="B45" s="2"/>
      <c r="C45" s="2"/>
      <c r="D45" s="2"/>
      <c r="E45" s="2"/>
      <c r="F45" s="2"/>
      <c r="G45" s="2"/>
      <c r="H45" s="2"/>
      <c r="I45" s="2"/>
      <c r="J45" s="2"/>
    </row>
    <row r="47" spans="1:13" x14ac:dyDescent="0.4">
      <c r="G47" s="5"/>
    </row>
  </sheetData>
  <mergeCells count="49">
    <mergeCell ref="J20:K20"/>
    <mergeCell ref="L8:M8"/>
    <mergeCell ref="L9:M9"/>
    <mergeCell ref="J18:K18"/>
    <mergeCell ref="J41:K41"/>
    <mergeCell ref="J16:K16"/>
    <mergeCell ref="J10:K1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A44:D44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40"/>
    <mergeCell ref="B18:B40"/>
    <mergeCell ref="J40:K40"/>
    <mergeCell ref="D18:D40"/>
    <mergeCell ref="E18:E40"/>
    <mergeCell ref="F18:F40"/>
    <mergeCell ref="G18:G40"/>
    <mergeCell ref="H18:H40"/>
    <mergeCell ref="J19:K19"/>
    <mergeCell ref="J22:K22"/>
    <mergeCell ref="J23:K23"/>
    <mergeCell ref="J24:K24"/>
    <mergeCell ref="J25:K25"/>
    <mergeCell ref="J26:K26"/>
    <mergeCell ref="J27:K27"/>
    <mergeCell ref="J28:K28"/>
    <mergeCell ref="J29:K29"/>
    <mergeCell ref="J21:K21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2022-07-01T13:24:22Z</cp:lastPrinted>
  <dcterms:created xsi:type="dcterms:W3CDTF">2019-07-19T11:40:04Z</dcterms:created>
  <dcterms:modified xsi:type="dcterms:W3CDTF">2022-07-01T13:25:22Z</dcterms:modified>
</cp:coreProperties>
</file>