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781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Лист1!$A$1:$I$24</definedName>
    <definedName name="_xlnm.Print_Area" localSheetId="1">Лист2!$A$1:$C$50</definedName>
  </definedNames>
  <calcPr calcId="144525"/>
</workbook>
</file>

<file path=xl/calcChain.xml><?xml version="1.0" encoding="utf-8"?>
<calcChain xmlns="http://schemas.openxmlformats.org/spreadsheetml/2006/main">
  <c r="K14" i="4" l="1"/>
  <c r="K15" i="4"/>
  <c r="K12" i="4"/>
  <c r="K11" i="4"/>
  <c r="K8" i="4"/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K13" i="4" l="1"/>
  <c r="K6" i="4"/>
  <c r="K7" i="4"/>
  <c r="K9" i="4"/>
  <c r="K10" i="4"/>
  <c r="D19" i="5"/>
  <c r="E18" i="5" s="1"/>
  <c r="D7" i="5"/>
  <c r="E5" i="5" s="1"/>
  <c r="I5" i="4"/>
  <c r="D13" i="3"/>
  <c r="E7" i="3" s="1"/>
  <c r="G23" i="1"/>
  <c r="I23" i="1" s="1"/>
  <c r="G5" i="4"/>
  <c r="K5" i="4" l="1"/>
  <c r="J14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H9" i="4"/>
  <c r="E7" i="5" l="1"/>
  <c r="E19" i="5"/>
  <c r="E13" i="3"/>
</calcChain>
</file>

<file path=xl/sharedStrings.xml><?xml version="1.0" encoding="utf-8"?>
<sst xmlns="http://schemas.openxmlformats.org/spreadsheetml/2006/main" count="175" uniqueCount="135">
  <si>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</si>
  <si>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</si>
  <si>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</si>
  <si>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</si>
  <si>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</si>
  <si>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</si>
  <si>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</si>
  <si>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</si>
  <si>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</si>
  <si>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</si>
  <si>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</si>
  <si>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</si>
  <si>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</si>
  <si>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</si>
  <si>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</si>
  <si>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</si>
  <si>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</si>
  <si>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</si>
  <si>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</si>
  <si>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</si>
  <si>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</si>
  <si>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</si>
  <si>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</si>
  <si>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</si>
  <si>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</si>
  <si>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</si>
  <si>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</si>
  <si>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</si>
  <si>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</si>
  <si>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</si>
  <si>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</si>
  <si>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</si>
  <si>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</si>
  <si>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</si>
  <si>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</si>
  <si>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Мещерякова П.М.</t>
  </si>
  <si>
    <t>У Чеботарева Е.Д.</t>
  </si>
  <si>
    <t>У Наурузовой В.И.</t>
  </si>
  <si>
    <t>У Медведевой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</si>
  <si>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</si>
  <si>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</si>
  <si>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</si>
  <si>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</si>
  <si>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</si>
  <si>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</si>
  <si>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</si>
  <si>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</si>
  <si>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</si>
  <si>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</si>
  <si>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</si>
  <si>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</si>
  <si>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</si>
  <si>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</si>
  <si>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</si>
  <si>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</si>
  <si>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</si>
  <si>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</si>
  <si>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</si>
  <si>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</si>
  <si>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</si>
  <si>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</si>
  <si>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</si>
  <si>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</si>
  <si>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</si>
  <si>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</si>
  <si>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</si>
  <si>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</si>
  <si>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</si>
  <si>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</si>
  <si>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</si>
  <si>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</si>
  <si>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</si>
  <si>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</si>
  <si>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</si>
  <si>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</si>
  <si>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</si>
  <si>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</si>
  <si>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</si>
  <si>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</si>
  <si>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</si>
  <si>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</si>
  <si>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</si>
  <si>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ветеран труда</t>
  </si>
  <si>
    <t>У Чередниченко И.И.</t>
  </si>
  <si>
    <t>У Лясковской Л.И.</t>
  </si>
  <si>
    <t>Главе администрации Благодарненского муниципального района</t>
  </si>
  <si>
    <t>Семья, пострадавшая в результате пожара</t>
  </si>
  <si>
    <t>(+,-) % 2015 г. к 2014 г.</t>
  </si>
  <si>
    <t xml:space="preserve">г. Благодарный    </t>
  </si>
  <si>
    <t>по вопросу оказания материальной помощи</t>
  </si>
  <si>
    <t>из них:</t>
  </si>
  <si>
    <t>Участник ВОВ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</si>
  <si>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июне 2015 года</t>
    </r>
  </si>
  <si>
    <t>За июнь 2015 года в администрацию Благодарненского муниципального района Ставропольского края поступило 33 обращения граждан. В том числе: в письменной форме 4 обращения, в форме электронного документа - 7, на "Телефон доверия Губернатора Ставропольского края" - 3, в устной форме - 12, на "телефон доверия" главы администрации - 7.</t>
  </si>
  <si>
    <t>Из 14 письменных обращений граждан - 10 из вышестоящих органов (из Аппарата Правительства Ставропольского края).</t>
  </si>
  <si>
    <t xml:space="preserve">по вопросу </t>
  </si>
  <si>
    <t>В Прокуратуру Благодарненского района Ставропольского края</t>
  </si>
  <si>
    <t>по вопросу оказания содействия в поиске документов</t>
  </si>
  <si>
    <t>по вопросу ремонта автомобильной дороги</t>
  </si>
  <si>
    <t>г. Волжский</t>
  </si>
  <si>
    <t>по вопросу обучения на право управлять автомобилем</t>
  </si>
  <si>
    <t>по вопросу незаконного выселения жильцов из домовладения</t>
  </si>
  <si>
    <t xml:space="preserve">с. Сотниковское </t>
  </si>
  <si>
    <t>по вопросу электроснабжения</t>
  </si>
  <si>
    <t>по вопросу работы главы с. Шишкино</t>
  </si>
  <si>
    <t>по вопросу переселения из Приднестровья</t>
  </si>
  <si>
    <t xml:space="preserve">по вопросу улучшения жилищных условий </t>
  </si>
  <si>
    <t>по вопросу отключения воды в с. Сотниковском</t>
  </si>
  <si>
    <t>по вопросу аварийного состояния многоквартирного жилого дома по ул. Первомайской, 61, г. Благодарного</t>
  </si>
  <si>
    <t>по вопросу закрытия проезда по переулку</t>
  </si>
  <si>
    <t>по вопросу предоставления машины для транспортировки больного в больницу</t>
  </si>
  <si>
    <t>по вопросу разрешения конфликтной ситуации между соседями</t>
  </si>
  <si>
    <t>по вопросу получения информации по землям, находящимся на территории с. Спасское для получения лицензии для добычи песка в производчтвенных целях</t>
  </si>
  <si>
    <t>г. Зеленокумск</t>
  </si>
  <si>
    <t>по вопросу некачественно выполненного ремонта у участника ВОВ</t>
  </si>
  <si>
    <t>г. Москва</t>
  </si>
  <si>
    <t xml:space="preserve">по вопросу принятия участия главы администрации БМР СК в собрании акционеров ЗАО "Ставропольский бройлер" </t>
  </si>
  <si>
    <t>по вопросу предоставления мер социальной поддержки</t>
  </si>
  <si>
    <t>по вопросу увековечивания памяти граждан, погибших в августе-сентябре 1942 года</t>
  </si>
  <si>
    <t>по вопросу водопользования</t>
  </si>
  <si>
    <t>г. Благодарный    п. Ставропольский</t>
  </si>
  <si>
    <t>с. Александрия    г. Благодарный</t>
  </si>
  <si>
    <t>по вопросу незаконных требований, предъявляемых работниками ЖЭУ</t>
  </si>
  <si>
    <t>по вопросу пенсионных выплат и иных льгот</t>
  </si>
  <si>
    <t>по вопросу покоса травы во дворе многоквартирного дома</t>
  </si>
  <si>
    <t>по вопросу ремонта автомобильной дороги "Подъезд к а. Эдельбай"</t>
  </si>
  <si>
    <t>с. Махмут-Мектеб, Нефтекумского района</t>
  </si>
  <si>
    <t>по вопросу организации пассажирских перевозок</t>
  </si>
  <si>
    <t>г. Благодарный    с. Бурлацкое</t>
  </si>
  <si>
    <t>по вопросу социально-экономического развития Благодарненского района</t>
  </si>
  <si>
    <r>
      <t xml:space="preserve">по вопросу </t>
    </r>
    <r>
      <rPr>
        <sz val="14"/>
        <rFont val="Times New Roman"/>
        <family val="1"/>
        <charset val="204"/>
      </rPr>
      <t>выплат гражданам, ведущи</t>
    </r>
    <r>
      <rPr>
        <sz val="14"/>
        <color theme="1"/>
        <rFont val="Times New Roman"/>
        <family val="1"/>
        <charset val="204"/>
      </rPr>
      <t>м ЛПХ</t>
    </r>
  </si>
  <si>
    <t>На 8 обращений даны разъяснения, 11 в стадии рассмотрения.</t>
  </si>
  <si>
    <t>Из 14 письменных обращений исполнено 5,  9 в стадии рассмотрения. С нарушением срока рассмотрения нет.</t>
  </si>
  <si>
    <t>Мать-одиночка</t>
  </si>
  <si>
    <t>Исполнение 5 обращений (15,2% от всех обращений) поставлено на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</si>
</sst>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2" zoomScaleNormal="100" workbookViewId="0">
      <selection activeCell="A6" sqref="A6:I24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41" t="s">
        <v>92</v>
      </c>
      <c r="B1" s="41"/>
      <c r="C1" s="41"/>
      <c r="D1" s="41"/>
      <c r="E1" s="41"/>
      <c r="F1" s="41"/>
      <c r="G1" s="41"/>
      <c r="H1" s="41"/>
      <c r="I1" s="41"/>
    </row>
    <row r="3" spans="1:9" ht="89.25" customHeight="1" x14ac:dyDescent="0.3">
      <c r="A3" s="40" t="s">
        <v>93</v>
      </c>
      <c r="B3" s="41"/>
      <c r="C3" s="41"/>
      <c r="D3" s="41"/>
      <c r="E3" s="41"/>
      <c r="F3" s="41"/>
      <c r="G3" s="41"/>
      <c r="H3" s="41"/>
      <c r="I3" s="41"/>
    </row>
    <row r="4" spans="1:9" ht="18.75" x14ac:dyDescent="0.3">
      <c r="A4" s="1" t="s">
        <v>0</v>
      </c>
    </row>
    <row r="6" spans="1:9" ht="15.75" x14ac:dyDescent="0.25">
      <c r="A6" s="43" t="s">
        <v>1</v>
      </c>
      <c r="B6" s="45" t="s">
        <v>2</v>
      </c>
      <c r="C6" s="46"/>
      <c r="D6" s="46"/>
      <c r="E6" s="46"/>
      <c r="F6" s="47"/>
      <c r="G6" s="48" t="s">
        <v>3</v>
      </c>
      <c r="H6" s="43" t="s">
        <v>4</v>
      </c>
      <c r="I6" s="43" t="s">
        <v>5</v>
      </c>
    </row>
    <row r="7" spans="1:9" ht="63" x14ac:dyDescent="0.25">
      <c r="A7" s="4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9"/>
      <c r="H7" s="49"/>
      <c r="I7" s="49"/>
    </row>
    <row r="8" spans="1:9" ht="15.75" x14ac:dyDescent="0.25">
      <c r="A8" s="3" t="s">
        <v>11</v>
      </c>
      <c r="B8" s="3">
        <v>2</v>
      </c>
      <c r="C8" s="3">
        <v>3</v>
      </c>
      <c r="D8" s="3">
        <v>1</v>
      </c>
      <c r="E8" s="3">
        <v>5</v>
      </c>
      <c r="F8" s="3">
        <v>4</v>
      </c>
      <c r="G8" s="3">
        <f t="shared" ref="G8:G23" si="0">B8+C8+D8+E8+F8</f>
        <v>15</v>
      </c>
      <c r="H8" s="4">
        <v>31.959</v>
      </c>
      <c r="I8" s="4">
        <f t="shared" ref="I8:I23" si="1">G8/H8</f>
        <v>0.46935135642542009</v>
      </c>
    </row>
    <row r="9" spans="1:9" ht="15.75" x14ac:dyDescent="0.25">
      <c r="A9" s="3" t="s">
        <v>12</v>
      </c>
      <c r="B9" s="3">
        <v>1</v>
      </c>
      <c r="C9" s="3"/>
      <c r="D9" s="3"/>
      <c r="E9" s="3"/>
      <c r="F9" s="3">
        <v>1</v>
      </c>
      <c r="G9" s="3">
        <f t="shared" si="0"/>
        <v>2</v>
      </c>
      <c r="H9" s="4">
        <v>3.9620000000000002</v>
      </c>
      <c r="I9" s="4">
        <f t="shared" si="1"/>
        <v>0.50479555779909135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/>
      <c r="C11" s="3"/>
      <c r="D11" s="3">
        <v>1</v>
      </c>
      <c r="E11" s="3"/>
      <c r="F11" s="3">
        <v>1</v>
      </c>
      <c r="G11" s="3">
        <f t="shared" si="0"/>
        <v>2</v>
      </c>
      <c r="H11" s="4">
        <v>0.753</v>
      </c>
      <c r="I11" s="4">
        <f t="shared" si="1"/>
        <v>2.6560424966799467</v>
      </c>
    </row>
    <row r="12" spans="1:9" ht="15.75" x14ac:dyDescent="0.25">
      <c r="A12" s="3" t="s">
        <v>15</v>
      </c>
      <c r="B12" s="3"/>
      <c r="C12" s="3"/>
      <c r="D12" s="3"/>
      <c r="E12" s="3">
        <v>1</v>
      </c>
      <c r="F12" s="3"/>
      <c r="G12" s="3">
        <f t="shared" si="0"/>
        <v>1</v>
      </c>
      <c r="H12" s="4">
        <v>3.202</v>
      </c>
      <c r="I12" s="4">
        <f t="shared" si="1"/>
        <v>0.31230480949406619</v>
      </c>
    </row>
    <row r="13" spans="1:9" ht="15.75" x14ac:dyDescent="0.25">
      <c r="A13" s="3" t="s">
        <v>16</v>
      </c>
      <c r="B13" s="3"/>
      <c r="C13" s="3">
        <v>1</v>
      </c>
      <c r="D13" s="3"/>
      <c r="E13" s="3"/>
      <c r="F13" s="3">
        <v>2</v>
      </c>
      <c r="G13" s="3">
        <f t="shared" si="0"/>
        <v>3</v>
      </c>
      <c r="H13" s="4">
        <v>3.0270000000000001</v>
      </c>
      <c r="I13" s="4">
        <f t="shared" si="1"/>
        <v>0.99108027750247762</v>
      </c>
    </row>
    <row r="14" spans="1:9" ht="15.75" x14ac:dyDescent="0.25">
      <c r="A14" s="3" t="s">
        <v>17</v>
      </c>
      <c r="B14" s="3"/>
      <c r="C14" s="3"/>
      <c r="D14" s="3"/>
      <c r="E14" s="3"/>
      <c r="F14" s="3"/>
      <c r="G14" s="3">
        <f t="shared" si="0"/>
        <v>0</v>
      </c>
      <c r="H14" s="3">
        <v>1.3</v>
      </c>
      <c r="I14" s="4">
        <f t="shared" si="1"/>
        <v>0</v>
      </c>
    </row>
    <row r="15" spans="1:9" ht="15.75" x14ac:dyDescent="0.25">
      <c r="A15" s="3" t="s">
        <v>18</v>
      </c>
      <c r="B15" s="3"/>
      <c r="C15" s="3"/>
      <c r="D15" s="3"/>
      <c r="E15" s="3"/>
      <c r="F15" s="3"/>
      <c r="G15" s="3">
        <f t="shared" si="0"/>
        <v>0</v>
      </c>
      <c r="H15" s="4">
        <v>1.92</v>
      </c>
      <c r="I15" s="4">
        <f t="shared" si="1"/>
        <v>0</v>
      </c>
    </row>
    <row r="16" spans="1:9" ht="15.75" x14ac:dyDescent="0.25">
      <c r="A16" s="3" t="s">
        <v>19</v>
      </c>
      <c r="B16" s="3"/>
      <c r="C16" s="3"/>
      <c r="D16" s="3"/>
      <c r="E16" s="3"/>
      <c r="F16" s="3"/>
      <c r="G16" s="3">
        <f t="shared" si="0"/>
        <v>0</v>
      </c>
      <c r="H16" s="4">
        <v>1.2410000000000001</v>
      </c>
      <c r="I16" s="4">
        <f t="shared" si="1"/>
        <v>0</v>
      </c>
    </row>
    <row r="17" spans="1:9" ht="15.75" x14ac:dyDescent="0.25">
      <c r="A17" s="3" t="s">
        <v>20</v>
      </c>
      <c r="B17" s="3"/>
      <c r="C17" s="3">
        <v>1</v>
      </c>
      <c r="D17" s="3">
        <v>1</v>
      </c>
      <c r="E17" s="3"/>
      <c r="F17" s="3"/>
      <c r="G17" s="3">
        <f t="shared" si="0"/>
        <v>2</v>
      </c>
      <c r="H17" s="4">
        <v>4.359</v>
      </c>
      <c r="I17" s="4">
        <f t="shared" si="1"/>
        <v>0.45882083046570316</v>
      </c>
    </row>
    <row r="18" spans="1:9" ht="15.75" x14ac:dyDescent="0.25">
      <c r="A18" s="3" t="s">
        <v>21</v>
      </c>
      <c r="B18" s="3"/>
      <c r="C18" s="3"/>
      <c r="D18" s="3"/>
      <c r="E18" s="3"/>
      <c r="F18" s="3">
        <v>1</v>
      </c>
      <c r="G18" s="3">
        <f t="shared" si="0"/>
        <v>1</v>
      </c>
      <c r="H18" s="4">
        <v>2.3780000000000001</v>
      </c>
      <c r="I18" s="4">
        <f t="shared" si="1"/>
        <v>0.42052144659377627</v>
      </c>
    </row>
    <row r="19" spans="1:9" ht="15.75" x14ac:dyDescent="0.25">
      <c r="A19" s="3" t="s">
        <v>22</v>
      </c>
      <c r="B19" s="3"/>
      <c r="C19" s="3"/>
      <c r="D19" s="3"/>
      <c r="E19" s="3"/>
      <c r="F19" s="3">
        <v>1</v>
      </c>
      <c r="G19" s="3">
        <f t="shared" si="0"/>
        <v>1</v>
      </c>
      <c r="H19" s="4">
        <v>1.7729999999999999</v>
      </c>
      <c r="I19" s="4">
        <f t="shared" si="1"/>
        <v>0.56401579244218836</v>
      </c>
    </row>
    <row r="20" spans="1:9" ht="15.75" x14ac:dyDescent="0.25">
      <c r="A20" s="3" t="s">
        <v>23</v>
      </c>
      <c r="B20" s="3"/>
      <c r="C20" s="3">
        <v>1</v>
      </c>
      <c r="D20" s="3"/>
      <c r="E20" s="3"/>
      <c r="F20" s="3"/>
      <c r="G20" s="3">
        <f t="shared" si="0"/>
        <v>1</v>
      </c>
      <c r="H20" s="4">
        <v>1.454</v>
      </c>
      <c r="I20" s="4">
        <f t="shared" si="1"/>
        <v>0.68775790921595603</v>
      </c>
    </row>
    <row r="21" spans="1:9" ht="15.75" x14ac:dyDescent="0.25">
      <c r="A21" s="3" t="s">
        <v>24</v>
      </c>
      <c r="B21" s="3"/>
      <c r="C21" s="3"/>
      <c r="D21" s="3"/>
      <c r="E21" s="3"/>
      <c r="F21" s="3"/>
      <c r="G21" s="3">
        <f t="shared" si="0"/>
        <v>0</v>
      </c>
      <c r="H21" s="4">
        <v>1.206</v>
      </c>
      <c r="I21" s="4">
        <f t="shared" si="1"/>
        <v>0</v>
      </c>
    </row>
    <row r="22" spans="1:9" ht="15.75" x14ac:dyDescent="0.25">
      <c r="A22" s="3" t="s">
        <v>80</v>
      </c>
      <c r="B22" s="3">
        <v>1</v>
      </c>
      <c r="C22" s="3">
        <v>1</v>
      </c>
      <c r="D22" s="3"/>
      <c r="E22" s="3">
        <v>1</v>
      </c>
      <c r="F22" s="3">
        <v>2</v>
      </c>
      <c r="G22" s="3">
        <f>B22+C22+D22+E22+F22</f>
        <v>5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4</v>
      </c>
      <c r="C23" s="3">
        <f>C8+C9+C10+C11+C12+C13+C14+C15+C16+C17+C18+C19+C20+C21+C22</f>
        <v>7</v>
      </c>
      <c r="D23" s="3">
        <f>D8+D9+D10+D11+D12+D13+D14+D15+D16+D17+D18+D19+D20+D21+D22</f>
        <v>3</v>
      </c>
      <c r="E23" s="3">
        <f>E8+E9+E10+E11+E12+E13+E14+E15+E16+E17+E18+E19+E20+E21+E22</f>
        <v>7</v>
      </c>
      <c r="F23" s="3">
        <f>F8+F9+F10+F11+F12+F13+F14+F15+F16+F17+F18+F19+F20+F21+F22</f>
        <v>12</v>
      </c>
      <c r="G23" s="3">
        <f t="shared" si="0"/>
        <v>33</v>
      </c>
      <c r="H23" s="4">
        <f>SUM(H8:H21)</f>
        <v>60.184000000000005</v>
      </c>
      <c r="I23" s="4">
        <f t="shared" si="1"/>
        <v>0.54831848996411003</v>
      </c>
    </row>
    <row r="24" spans="1:9" ht="53.25" customHeight="1" x14ac:dyDescent="0.3">
      <c r="A24" s="42" t="s">
        <v>94</v>
      </c>
      <c r="B24" s="41"/>
      <c r="C24" s="41"/>
      <c r="D24" s="41"/>
      <c r="E24" s="41"/>
      <c r="F24" s="41"/>
      <c r="G24" s="41"/>
      <c r="H24" s="41"/>
      <c r="I24" s="41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44" zoomScaleNormal="100" workbookViewId="0">
      <selection activeCell="E49" sqref="E49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57" t="s">
        <v>27</v>
      </c>
      <c r="B3" s="58"/>
      <c r="C3" s="8"/>
    </row>
    <row r="4" spans="1:3" ht="18.75" x14ac:dyDescent="0.3">
      <c r="A4" s="11" t="s">
        <v>28</v>
      </c>
      <c r="B4" s="11"/>
      <c r="C4" s="11"/>
    </row>
    <row r="5" spans="1:3" ht="37.5" x14ac:dyDescent="0.3">
      <c r="A5" s="31" t="s">
        <v>100</v>
      </c>
      <c r="B5" s="6" t="s">
        <v>11</v>
      </c>
      <c r="C5" s="6">
        <v>1</v>
      </c>
    </row>
    <row r="6" spans="1:3" ht="18.75" x14ac:dyDescent="0.3">
      <c r="A6" s="31" t="s">
        <v>89</v>
      </c>
      <c r="B6" s="6" t="s">
        <v>102</v>
      </c>
      <c r="C6" s="6">
        <v>1</v>
      </c>
    </row>
    <row r="7" spans="1:3" ht="18.75" x14ac:dyDescent="0.3">
      <c r="A7" s="35" t="s">
        <v>103</v>
      </c>
      <c r="B7" s="6" t="s">
        <v>11</v>
      </c>
      <c r="C7" s="6">
        <v>1</v>
      </c>
    </row>
    <row r="8" spans="1:3" ht="18.75" x14ac:dyDescent="0.3">
      <c r="A8" s="35" t="s">
        <v>104</v>
      </c>
      <c r="B8" s="6" t="s">
        <v>23</v>
      </c>
      <c r="C8" s="6">
        <v>1</v>
      </c>
    </row>
    <row r="9" spans="1:3" ht="18.75" x14ac:dyDescent="0.3">
      <c r="A9" s="31" t="s">
        <v>95</v>
      </c>
      <c r="B9" s="6"/>
      <c r="C9" s="6">
        <v>1</v>
      </c>
    </row>
    <row r="10" spans="1:3" ht="2.25" hidden="1" customHeight="1" x14ac:dyDescent="0.3">
      <c r="A10" s="10"/>
      <c r="B10" s="11"/>
      <c r="C10" s="11"/>
    </row>
    <row r="11" spans="1:3" ht="18.75" hidden="1" x14ac:dyDescent="0.3">
      <c r="A11" s="11"/>
      <c r="B11" s="11"/>
      <c r="C11" s="11"/>
    </row>
    <row r="12" spans="1:3" ht="18.75" hidden="1" x14ac:dyDescent="0.3">
      <c r="A12" s="11"/>
      <c r="B12" s="11"/>
      <c r="C12" s="11"/>
    </row>
    <row r="13" spans="1:3" ht="36.75" customHeight="1" x14ac:dyDescent="0.3">
      <c r="A13" s="59" t="s">
        <v>29</v>
      </c>
      <c r="B13" s="60"/>
      <c r="C13" s="8"/>
    </row>
    <row r="14" spans="1:3" ht="18.75" x14ac:dyDescent="0.3">
      <c r="A14" s="11" t="s">
        <v>28</v>
      </c>
      <c r="B14" s="12"/>
      <c r="C14" s="11"/>
    </row>
    <row r="15" spans="1:3" ht="18.75" x14ac:dyDescent="0.25">
      <c r="A15" s="23" t="s">
        <v>98</v>
      </c>
      <c r="B15" s="34" t="s">
        <v>12</v>
      </c>
      <c r="C15" s="37">
        <v>1</v>
      </c>
    </row>
    <row r="16" spans="1:3" ht="25.5" customHeight="1" x14ac:dyDescent="0.25">
      <c r="A16" s="32" t="s">
        <v>106</v>
      </c>
      <c r="B16" s="36" t="s">
        <v>11</v>
      </c>
      <c r="C16" s="29">
        <v>2</v>
      </c>
    </row>
    <row r="17" spans="1:3" x14ac:dyDescent="0.25">
      <c r="A17" s="55" t="s">
        <v>107</v>
      </c>
      <c r="B17" s="53" t="s">
        <v>20</v>
      </c>
      <c r="C17" s="51">
        <v>1</v>
      </c>
    </row>
    <row r="18" spans="1:3" ht="17.25" customHeight="1" x14ac:dyDescent="0.25">
      <c r="A18" s="56"/>
      <c r="B18" s="54"/>
      <c r="C18" s="52"/>
    </row>
    <row r="19" spans="1:3" ht="21.75" customHeight="1" x14ac:dyDescent="0.3">
      <c r="A19" s="33" t="s">
        <v>89</v>
      </c>
      <c r="B19" s="39" t="s">
        <v>14</v>
      </c>
      <c r="C19" s="38">
        <v>1</v>
      </c>
    </row>
    <row r="20" spans="1:3" ht="54" customHeight="1" x14ac:dyDescent="0.3">
      <c r="A20" s="33" t="s">
        <v>108</v>
      </c>
      <c r="B20" s="39" t="s">
        <v>11</v>
      </c>
      <c r="C20" s="38">
        <v>1</v>
      </c>
    </row>
    <row r="21" spans="1:3" ht="21.75" customHeight="1" x14ac:dyDescent="0.3">
      <c r="A21" s="59" t="s">
        <v>85</v>
      </c>
      <c r="B21" s="60"/>
      <c r="C21" s="24"/>
    </row>
    <row r="22" spans="1:3" ht="17.25" customHeight="1" x14ac:dyDescent="0.3">
      <c r="A22" s="11" t="s">
        <v>28</v>
      </c>
      <c r="B22" s="12"/>
      <c r="C22" s="6"/>
    </row>
    <row r="23" spans="1:3" ht="37.5" x14ac:dyDescent="0.3">
      <c r="A23" s="26" t="s">
        <v>101</v>
      </c>
      <c r="B23" s="36" t="s">
        <v>88</v>
      </c>
      <c r="C23" s="29">
        <v>1</v>
      </c>
    </row>
    <row r="24" spans="1:3" ht="49.5" customHeight="1" x14ac:dyDescent="0.25">
      <c r="A24" s="32" t="s">
        <v>105</v>
      </c>
      <c r="B24" s="27" t="s">
        <v>11</v>
      </c>
      <c r="C24" s="29">
        <v>1</v>
      </c>
    </row>
    <row r="25" spans="1:3" ht="26.25" customHeight="1" x14ac:dyDescent="0.25">
      <c r="A25" s="32" t="s">
        <v>106</v>
      </c>
      <c r="B25" s="36" t="s">
        <v>11</v>
      </c>
      <c r="C25" s="29">
        <v>1</v>
      </c>
    </row>
    <row r="26" spans="1:3" ht="16.5" customHeight="1" x14ac:dyDescent="0.3">
      <c r="A26" s="31" t="s">
        <v>95</v>
      </c>
      <c r="B26" s="9"/>
      <c r="C26" s="29">
        <v>1</v>
      </c>
    </row>
    <row r="27" spans="1:3" ht="39.75" customHeight="1" x14ac:dyDescent="0.3">
      <c r="A27" s="62" t="s">
        <v>96</v>
      </c>
      <c r="B27" s="58"/>
      <c r="C27" s="24">
        <v>1</v>
      </c>
    </row>
    <row r="28" spans="1:3" ht="15.75" x14ac:dyDescent="0.3">
      <c r="A28" s="62" t="s">
        <v>90</v>
      </c>
      <c r="B28" s="63"/>
      <c r="C28" s="58"/>
    </row>
    <row r="29" spans="1:3" ht="33" customHeight="1" x14ac:dyDescent="0.3">
      <c r="A29" s="35" t="s">
        <v>97</v>
      </c>
      <c r="B29" s="27" t="s">
        <v>99</v>
      </c>
      <c r="C29" s="28">
        <v>1</v>
      </c>
    </row>
    <row r="30" spans="1:3" ht="6" customHeight="1" x14ac:dyDescent="0.25">
      <c r="B30" s="30"/>
    </row>
    <row r="31" spans="1:3" ht="36" customHeight="1" x14ac:dyDescent="0.3">
      <c r="A31" s="61" t="s">
        <v>132</v>
      </c>
      <c r="B31" s="61"/>
      <c r="C31" s="61"/>
    </row>
    <row r="33" spans="1:3" ht="18.75" x14ac:dyDescent="0.3">
      <c r="A33" s="1" t="s">
        <v>30</v>
      </c>
    </row>
    <row r="34" spans="1:3" ht="18.75" x14ac:dyDescent="0.25">
      <c r="A34" s="23" t="s">
        <v>130</v>
      </c>
      <c r="B34" s="27" t="s">
        <v>21</v>
      </c>
      <c r="C34" s="29">
        <v>1</v>
      </c>
    </row>
    <row r="35" spans="1:3" ht="18.75" x14ac:dyDescent="0.25">
      <c r="A35" s="32" t="s">
        <v>109</v>
      </c>
      <c r="B35" s="27" t="s">
        <v>14</v>
      </c>
      <c r="C35" s="29">
        <v>1</v>
      </c>
    </row>
    <row r="36" spans="1:3" ht="37.5" x14ac:dyDescent="0.25">
      <c r="A36" s="32" t="s">
        <v>110</v>
      </c>
      <c r="B36" s="27" t="s">
        <v>16</v>
      </c>
      <c r="C36" s="29">
        <v>1</v>
      </c>
    </row>
    <row r="37" spans="1:3" ht="37.5" x14ac:dyDescent="0.25">
      <c r="A37" s="32" t="s">
        <v>111</v>
      </c>
      <c r="B37" s="36" t="s">
        <v>121</v>
      </c>
      <c r="C37" s="29">
        <v>2</v>
      </c>
    </row>
    <row r="38" spans="1:3" ht="75" x14ac:dyDescent="0.25">
      <c r="A38" s="32" t="s">
        <v>112</v>
      </c>
      <c r="B38" s="27" t="s">
        <v>113</v>
      </c>
      <c r="C38" s="29">
        <v>1</v>
      </c>
    </row>
    <row r="39" spans="1:3" ht="37.5" x14ac:dyDescent="0.25">
      <c r="A39" s="32" t="s">
        <v>114</v>
      </c>
      <c r="B39" s="27" t="s">
        <v>115</v>
      </c>
      <c r="C39" s="29">
        <v>1</v>
      </c>
    </row>
    <row r="40" spans="1:3" ht="60" customHeight="1" x14ac:dyDescent="0.25">
      <c r="A40" s="32" t="s">
        <v>116</v>
      </c>
      <c r="B40" s="27" t="s">
        <v>11</v>
      </c>
      <c r="C40" s="29">
        <v>1</v>
      </c>
    </row>
    <row r="41" spans="1:3" ht="57.75" customHeight="1" x14ac:dyDescent="0.25">
      <c r="A41" s="32" t="s">
        <v>117</v>
      </c>
      <c r="B41" s="36" t="s">
        <v>120</v>
      </c>
      <c r="C41" s="29">
        <v>2</v>
      </c>
    </row>
    <row r="42" spans="1:3" ht="26.25" customHeight="1" x14ac:dyDescent="0.25">
      <c r="A42" s="32" t="s">
        <v>119</v>
      </c>
      <c r="B42" s="27" t="s">
        <v>16</v>
      </c>
      <c r="C42" s="29">
        <v>1</v>
      </c>
    </row>
    <row r="43" spans="1:3" ht="36.75" customHeight="1" x14ac:dyDescent="0.25">
      <c r="A43" s="32" t="s">
        <v>122</v>
      </c>
      <c r="B43" s="27" t="s">
        <v>11</v>
      </c>
      <c r="C43" s="29">
        <v>1</v>
      </c>
    </row>
    <row r="44" spans="1:3" ht="21" customHeight="1" x14ac:dyDescent="0.25">
      <c r="A44" s="32" t="s">
        <v>123</v>
      </c>
      <c r="B44" s="27" t="s">
        <v>11</v>
      </c>
      <c r="C44" s="29">
        <v>1</v>
      </c>
    </row>
    <row r="45" spans="1:3" ht="39.75" customHeight="1" x14ac:dyDescent="0.25">
      <c r="A45" s="32" t="s">
        <v>127</v>
      </c>
      <c r="B45" s="36" t="s">
        <v>128</v>
      </c>
      <c r="C45" s="29">
        <v>2</v>
      </c>
    </row>
    <row r="46" spans="1:3" ht="42" customHeight="1" x14ac:dyDescent="0.25">
      <c r="A46" s="32" t="s">
        <v>124</v>
      </c>
      <c r="B46" s="27" t="s">
        <v>11</v>
      </c>
      <c r="C46" s="29">
        <v>1</v>
      </c>
    </row>
    <row r="47" spans="1:3" ht="74.25" customHeight="1" x14ac:dyDescent="0.25">
      <c r="A47" s="32" t="s">
        <v>125</v>
      </c>
      <c r="B47" s="36" t="s">
        <v>126</v>
      </c>
      <c r="C47" s="29">
        <v>1</v>
      </c>
    </row>
    <row r="48" spans="1:3" ht="74.25" customHeight="1" x14ac:dyDescent="0.25">
      <c r="A48" s="32" t="s">
        <v>129</v>
      </c>
      <c r="B48" s="36" t="s">
        <v>11</v>
      </c>
      <c r="C48" s="29">
        <v>1</v>
      </c>
    </row>
    <row r="49" spans="1:3" ht="37.5" x14ac:dyDescent="0.25">
      <c r="A49" s="32" t="s">
        <v>118</v>
      </c>
      <c r="B49" s="27" t="s">
        <v>11</v>
      </c>
      <c r="C49" s="29">
        <v>1</v>
      </c>
    </row>
    <row r="50" spans="1:3" ht="30.75" customHeight="1" x14ac:dyDescent="0.3">
      <c r="A50" s="42" t="s">
        <v>131</v>
      </c>
      <c r="B50" s="50"/>
      <c r="C50" s="50"/>
    </row>
    <row r="51" spans="1:3" ht="18.75" x14ac:dyDescent="0.3">
      <c r="A51" s="7"/>
    </row>
  </sheetData>
  <mergeCells count="10">
    <mergeCell ref="A50:C50"/>
    <mergeCell ref="C17:C18"/>
    <mergeCell ref="B17:B18"/>
    <mergeCell ref="A17:A18"/>
    <mergeCell ref="A3:B3"/>
    <mergeCell ref="A13:B13"/>
    <mergeCell ref="A31:C31"/>
    <mergeCell ref="A21:B21"/>
    <mergeCell ref="A27:B27"/>
    <mergeCell ref="A28:C28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31" max="2" man="1"/>
    <brk id="5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18" sqref="B18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31</v>
      </c>
      <c r="B1" s="1"/>
      <c r="C1" s="1"/>
      <c r="D1" s="1"/>
      <c r="E1" s="1"/>
    </row>
    <row r="3" spans="1:5" ht="47.25" x14ac:dyDescent="0.25">
      <c r="A3" s="13"/>
      <c r="B3" s="13" t="s">
        <v>32</v>
      </c>
      <c r="C3" s="13" t="s">
        <v>33</v>
      </c>
      <c r="D3" s="13" t="s">
        <v>3</v>
      </c>
      <c r="E3" s="2" t="s">
        <v>34</v>
      </c>
    </row>
    <row r="4" spans="1:5" ht="15.75" x14ac:dyDescent="0.25">
      <c r="A4" s="3" t="s">
        <v>84</v>
      </c>
      <c r="B4" s="3">
        <v>2</v>
      </c>
      <c r="C4" s="3">
        <v>1</v>
      </c>
      <c r="D4" s="3">
        <f t="shared" ref="D4:D12" si="0">B4+C4</f>
        <v>3</v>
      </c>
      <c r="E4" s="4">
        <f>D4/D13*100</f>
        <v>9.0909090909090917</v>
      </c>
    </row>
    <row r="5" spans="1:5" ht="15.75" x14ac:dyDescent="0.25">
      <c r="A5" s="3" t="s">
        <v>35</v>
      </c>
      <c r="B5" s="3">
        <v>4</v>
      </c>
      <c r="C5" s="3">
        <v>4</v>
      </c>
      <c r="D5" s="3">
        <f t="shared" si="0"/>
        <v>8</v>
      </c>
      <c r="E5" s="4">
        <f>D5/D13*100</f>
        <v>24.242424242424242</v>
      </c>
    </row>
    <row r="6" spans="1:5" ht="15.75" x14ac:dyDescent="0.25">
      <c r="A6" s="3" t="s">
        <v>36</v>
      </c>
      <c r="B6" s="3">
        <v>3</v>
      </c>
      <c r="C6" s="3">
        <v>1</v>
      </c>
      <c r="D6" s="3">
        <f t="shared" si="0"/>
        <v>4</v>
      </c>
      <c r="E6" s="4">
        <f>D6/D13*100</f>
        <v>12.121212121212121</v>
      </c>
    </row>
    <row r="7" spans="1:5" ht="15.75" x14ac:dyDescent="0.25">
      <c r="A7" s="3" t="s">
        <v>37</v>
      </c>
      <c r="B7" s="3"/>
      <c r="C7" s="3"/>
      <c r="D7" s="3">
        <f t="shared" si="0"/>
        <v>0</v>
      </c>
      <c r="E7" s="4">
        <f>D7/D13*100</f>
        <v>0</v>
      </c>
    </row>
    <row r="8" spans="1:5" ht="15.75" x14ac:dyDescent="0.25">
      <c r="A8" s="3" t="s">
        <v>38</v>
      </c>
      <c r="B8" s="3">
        <v>8</v>
      </c>
      <c r="C8" s="3">
        <v>8</v>
      </c>
      <c r="D8" s="3">
        <f t="shared" si="0"/>
        <v>16</v>
      </c>
      <c r="E8" s="4">
        <f>D8/D13*100</f>
        <v>48.484848484848484</v>
      </c>
    </row>
    <row r="9" spans="1:5" ht="15.75" x14ac:dyDescent="0.25">
      <c r="A9" s="3" t="s">
        <v>83</v>
      </c>
      <c r="B9" s="3">
        <v>1</v>
      </c>
      <c r="C9" s="3"/>
      <c r="D9" s="3">
        <f t="shared" si="0"/>
        <v>1</v>
      </c>
      <c r="E9" s="4">
        <f>D9/D13*100</f>
        <v>3.0303030303030303</v>
      </c>
    </row>
    <row r="10" spans="1:5" ht="15.75" x14ac:dyDescent="0.25">
      <c r="A10" s="3" t="s">
        <v>39</v>
      </c>
      <c r="B10" s="3">
        <v>1</v>
      </c>
      <c r="C10" s="3"/>
      <c r="D10" s="3">
        <f t="shared" si="0"/>
        <v>1</v>
      </c>
      <c r="E10" s="4">
        <f>D10/D13*100</f>
        <v>3.0303030303030303</v>
      </c>
    </row>
    <row r="11" spans="1:5" ht="15.75" x14ac:dyDescent="0.25">
      <c r="A11" s="3" t="s">
        <v>40</v>
      </c>
      <c r="B11" s="3"/>
      <c r="C11" s="3"/>
      <c r="D11" s="3">
        <f t="shared" si="0"/>
        <v>0</v>
      </c>
      <c r="E11" s="4">
        <f>D11/D13*100</f>
        <v>0</v>
      </c>
    </row>
    <row r="12" spans="1:5" ht="15.75" x14ac:dyDescent="0.25">
      <c r="A12" s="3" t="s">
        <v>41</v>
      </c>
      <c r="B12" s="3"/>
      <c r="C12" s="3"/>
      <c r="D12" s="3">
        <f t="shared" si="0"/>
        <v>0</v>
      </c>
      <c r="E12" s="4">
        <f>D12/D13*100</f>
        <v>0</v>
      </c>
    </row>
    <row r="13" spans="1:5" ht="15.75" x14ac:dyDescent="0.25">
      <c r="A13" s="3" t="s">
        <v>25</v>
      </c>
      <c r="B13" s="3">
        <f>SUM(B4:B12)</f>
        <v>19</v>
      </c>
      <c r="C13" s="3">
        <f>SUM(C4:C12)</f>
        <v>14</v>
      </c>
      <c r="D13" s="3">
        <f>D4+D5+D6+D7+D8+D9+D10+D11+D12</f>
        <v>33</v>
      </c>
      <c r="E13" s="4">
        <f>SUM(E4:E12)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7" zoomScaleNormal="100" workbookViewId="0">
      <selection activeCell="J17" sqref="J17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66</v>
      </c>
    </row>
    <row r="3" spans="1:11" ht="15.75" x14ac:dyDescent="0.25">
      <c r="A3" s="66" t="s">
        <v>42</v>
      </c>
      <c r="B3" s="66"/>
      <c r="C3" s="67" t="s">
        <v>43</v>
      </c>
      <c r="D3" s="67"/>
      <c r="E3" s="67" t="s">
        <v>44</v>
      </c>
      <c r="F3" s="67"/>
      <c r="G3" s="14" t="s">
        <v>3</v>
      </c>
      <c r="H3" s="64" t="s">
        <v>45</v>
      </c>
      <c r="I3" s="14" t="s">
        <v>3</v>
      </c>
      <c r="J3" s="64" t="s">
        <v>45</v>
      </c>
      <c r="K3" s="64" t="s">
        <v>87</v>
      </c>
    </row>
    <row r="4" spans="1:11" ht="15.75" x14ac:dyDescent="0.25">
      <c r="A4" s="66"/>
      <c r="B4" s="66"/>
      <c r="C4" s="14">
        <v>2014</v>
      </c>
      <c r="D4" s="14">
        <v>2015</v>
      </c>
      <c r="E4" s="14">
        <v>2014</v>
      </c>
      <c r="F4" s="14">
        <v>2015</v>
      </c>
      <c r="G4" s="14">
        <v>2014</v>
      </c>
      <c r="H4" s="65"/>
      <c r="I4" s="14">
        <v>2015</v>
      </c>
      <c r="J4" s="65"/>
      <c r="K4" s="65"/>
    </row>
    <row r="5" spans="1:11" ht="47.25" x14ac:dyDescent="0.25">
      <c r="A5" s="15">
        <v>1</v>
      </c>
      <c r="B5" s="16" t="s">
        <v>46</v>
      </c>
      <c r="C5" s="17">
        <f>SUM(C6:C15)</f>
        <v>3</v>
      </c>
      <c r="D5" s="17">
        <f>SUM(D6:D15)</f>
        <v>19</v>
      </c>
      <c r="E5" s="17">
        <f>SUM(E6:E15)</f>
        <v>12</v>
      </c>
      <c r="F5" s="17">
        <f>SUM(F6:F15)</f>
        <v>14</v>
      </c>
      <c r="G5" s="17">
        <f>G6+G7+G8+G9+G10+G11+G12+G13+G14+G15</f>
        <v>15</v>
      </c>
      <c r="H5" s="17">
        <v>100</v>
      </c>
      <c r="I5" s="17">
        <f>I6+I7+I8+I9+I10+I11+I12+I13+I14+I15</f>
        <v>33</v>
      </c>
      <c r="J5" s="17">
        <v>100</v>
      </c>
      <c r="K5" s="25">
        <f>I5/G5*100-100</f>
        <v>120.00000000000003</v>
      </c>
    </row>
    <row r="6" spans="1:11" ht="63" x14ac:dyDescent="0.25">
      <c r="A6" s="15" t="s">
        <v>47</v>
      </c>
      <c r="B6" s="18" t="s">
        <v>79</v>
      </c>
      <c r="C6" s="19"/>
      <c r="D6" s="19">
        <v>2</v>
      </c>
      <c r="E6" s="19">
        <v>1</v>
      </c>
      <c r="F6" s="19">
        <v>1</v>
      </c>
      <c r="G6" s="19">
        <f t="shared" ref="G6:G15" si="0">C6+E6</f>
        <v>1</v>
      </c>
      <c r="H6" s="20">
        <f>G6/G5*100</f>
        <v>6.666666666666667</v>
      </c>
      <c r="I6" s="19">
        <f t="shared" ref="I6:I15" si="1">D6+F6</f>
        <v>3</v>
      </c>
      <c r="J6" s="20">
        <f>I6/I5*100</f>
        <v>9.0909090909090917</v>
      </c>
      <c r="K6" s="25">
        <f t="shared" ref="K6:K15" si="2">I6/G6*100-100</f>
        <v>200</v>
      </c>
    </row>
    <row r="7" spans="1:11" ht="61.5" customHeight="1" x14ac:dyDescent="0.25">
      <c r="A7" s="15" t="s">
        <v>48</v>
      </c>
      <c r="B7" s="18" t="s">
        <v>49</v>
      </c>
      <c r="C7" s="19"/>
      <c r="D7" s="19">
        <v>3</v>
      </c>
      <c r="E7" s="19">
        <v>2</v>
      </c>
      <c r="F7" s="19"/>
      <c r="G7" s="19">
        <f t="shared" si="0"/>
        <v>2</v>
      </c>
      <c r="H7" s="20">
        <f>G7/G5*100</f>
        <v>13.333333333333334</v>
      </c>
      <c r="I7" s="19">
        <f t="shared" si="1"/>
        <v>3</v>
      </c>
      <c r="J7" s="20">
        <f>I7/I5*100</f>
        <v>9.0909090909090917</v>
      </c>
      <c r="K7" s="25">
        <f t="shared" si="2"/>
        <v>50</v>
      </c>
    </row>
    <row r="8" spans="1:11" ht="31.5" x14ac:dyDescent="0.25">
      <c r="A8" s="15" t="s">
        <v>50</v>
      </c>
      <c r="B8" s="18" t="s">
        <v>51</v>
      </c>
      <c r="C8" s="19"/>
      <c r="D8" s="19"/>
      <c r="E8" s="19"/>
      <c r="F8" s="19"/>
      <c r="G8" s="19">
        <f t="shared" si="0"/>
        <v>0</v>
      </c>
      <c r="H8" s="20">
        <f>G8/G5*100</f>
        <v>0</v>
      </c>
      <c r="I8" s="19">
        <f t="shared" si="1"/>
        <v>0</v>
      </c>
      <c r="J8" s="20">
        <f>I8/I5*100</f>
        <v>0</v>
      </c>
      <c r="K8" s="25" t="e">
        <f t="shared" si="2"/>
        <v>#DIV/0!</v>
      </c>
    </row>
    <row r="9" spans="1:11" ht="47.25" x14ac:dyDescent="0.25">
      <c r="A9" s="15" t="s">
        <v>52</v>
      </c>
      <c r="B9" s="18" t="s">
        <v>53</v>
      </c>
      <c r="C9" s="19">
        <v>1</v>
      </c>
      <c r="D9" s="19"/>
      <c r="E9" s="19">
        <v>2</v>
      </c>
      <c r="F9" s="19">
        <v>1</v>
      </c>
      <c r="G9" s="19">
        <f t="shared" si="0"/>
        <v>3</v>
      </c>
      <c r="H9" s="20">
        <f>G9/G5*100</f>
        <v>20</v>
      </c>
      <c r="I9" s="19">
        <f t="shared" si="1"/>
        <v>1</v>
      </c>
      <c r="J9" s="20">
        <f>I9/I5*100</f>
        <v>3.0303030303030303</v>
      </c>
      <c r="K9" s="25">
        <f t="shared" si="2"/>
        <v>-66.666666666666671</v>
      </c>
    </row>
    <row r="10" spans="1:11" ht="18.75" x14ac:dyDescent="0.25">
      <c r="A10" s="15" t="s">
        <v>54</v>
      </c>
      <c r="B10" s="18" t="s">
        <v>55</v>
      </c>
      <c r="C10" s="19">
        <v>1</v>
      </c>
      <c r="D10" s="19">
        <v>12</v>
      </c>
      <c r="E10" s="19">
        <v>4</v>
      </c>
      <c r="F10" s="19">
        <v>5</v>
      </c>
      <c r="G10" s="19">
        <f t="shared" si="0"/>
        <v>5</v>
      </c>
      <c r="H10" s="20">
        <f>G10/G5*100</f>
        <v>33.333333333333329</v>
      </c>
      <c r="I10" s="19">
        <f t="shared" si="1"/>
        <v>17</v>
      </c>
      <c r="J10" s="20">
        <f>I10/I5*100</f>
        <v>51.515151515151516</v>
      </c>
      <c r="K10" s="25">
        <f t="shared" si="2"/>
        <v>240</v>
      </c>
    </row>
    <row r="11" spans="1:11" ht="47.25" x14ac:dyDescent="0.25">
      <c r="A11" s="15" t="s">
        <v>56</v>
      </c>
      <c r="B11" s="18" t="s">
        <v>57</v>
      </c>
      <c r="C11" s="19"/>
      <c r="D11" s="19"/>
      <c r="E11" s="19"/>
      <c r="F11" s="19"/>
      <c r="G11" s="19">
        <f t="shared" si="0"/>
        <v>0</v>
      </c>
      <c r="H11" s="19">
        <f>G11/G5*100</f>
        <v>0</v>
      </c>
      <c r="I11" s="19">
        <f t="shared" si="1"/>
        <v>0</v>
      </c>
      <c r="J11" s="19">
        <f>I11/I5*100</f>
        <v>0</v>
      </c>
      <c r="K11" s="25" t="e">
        <f t="shared" si="2"/>
        <v>#DIV/0!</v>
      </c>
    </row>
    <row r="12" spans="1:11" ht="47.25" x14ac:dyDescent="0.25">
      <c r="A12" s="15" t="s">
        <v>58</v>
      </c>
      <c r="B12" s="18" t="s">
        <v>59</v>
      </c>
      <c r="C12" s="19"/>
      <c r="D12" s="19"/>
      <c r="E12" s="19"/>
      <c r="F12" s="19"/>
      <c r="G12" s="19">
        <f t="shared" si="0"/>
        <v>0</v>
      </c>
      <c r="H12" s="19">
        <f>G12/G5*100</f>
        <v>0</v>
      </c>
      <c r="I12" s="19">
        <f t="shared" si="1"/>
        <v>0</v>
      </c>
      <c r="J12" s="20">
        <f>I12/I5*100</f>
        <v>0</v>
      </c>
      <c r="K12" s="25" t="e">
        <f t="shared" si="2"/>
        <v>#DIV/0!</v>
      </c>
    </row>
    <row r="13" spans="1:11" ht="31.5" x14ac:dyDescent="0.25">
      <c r="A13" s="15" t="s">
        <v>60</v>
      </c>
      <c r="B13" s="18" t="s">
        <v>61</v>
      </c>
      <c r="C13" s="19">
        <v>1</v>
      </c>
      <c r="D13" s="19">
        <v>1</v>
      </c>
      <c r="E13" s="19">
        <v>3</v>
      </c>
      <c r="F13" s="19">
        <v>6</v>
      </c>
      <c r="G13" s="19">
        <f t="shared" si="0"/>
        <v>4</v>
      </c>
      <c r="H13" s="20">
        <f>G13/G5*100</f>
        <v>26.666666666666668</v>
      </c>
      <c r="I13" s="19">
        <f t="shared" si="1"/>
        <v>7</v>
      </c>
      <c r="J13" s="20">
        <f>I13/I5*100</f>
        <v>21.212121212121211</v>
      </c>
      <c r="K13" s="25">
        <f t="shared" si="2"/>
        <v>75</v>
      </c>
    </row>
    <row r="14" spans="1:11" ht="18.75" x14ac:dyDescent="0.25">
      <c r="A14" s="15" t="s">
        <v>62</v>
      </c>
      <c r="B14" s="18" t="s">
        <v>63</v>
      </c>
      <c r="C14" s="19"/>
      <c r="D14" s="19">
        <v>1</v>
      </c>
      <c r="E14" s="19"/>
      <c r="F14" s="19">
        <v>1</v>
      </c>
      <c r="G14" s="19">
        <f t="shared" si="0"/>
        <v>0</v>
      </c>
      <c r="H14" s="20">
        <f>G14/G5*100</f>
        <v>0</v>
      </c>
      <c r="I14" s="19">
        <f t="shared" si="1"/>
        <v>2</v>
      </c>
      <c r="J14" s="20">
        <f>I14/I5*100</f>
        <v>6.0606060606060606</v>
      </c>
      <c r="K14" s="25" t="e">
        <f t="shared" si="2"/>
        <v>#DIV/0!</v>
      </c>
    </row>
    <row r="15" spans="1:11" ht="31.5" x14ac:dyDescent="0.25">
      <c r="A15" s="15" t="s">
        <v>64</v>
      </c>
      <c r="B15" s="18" t="s">
        <v>65</v>
      </c>
      <c r="C15" s="19"/>
      <c r="D15" s="19"/>
      <c r="E15" s="19"/>
      <c r="F15" s="19"/>
      <c r="G15" s="19">
        <f t="shared" si="0"/>
        <v>0</v>
      </c>
      <c r="H15" s="20">
        <f>G15/G5*100</f>
        <v>0</v>
      </c>
      <c r="I15" s="19">
        <f t="shared" si="1"/>
        <v>0</v>
      </c>
      <c r="J15" s="20">
        <f>I15/I5*100</f>
        <v>0</v>
      </c>
      <c r="K15" s="25" t="e">
        <f t="shared" si="2"/>
        <v>#DIV/0!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zoomScaleNormal="100" workbookViewId="0">
      <selection activeCell="A21" sqref="A21:F21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67</v>
      </c>
    </row>
    <row r="3" spans="1:5" ht="31.5" x14ac:dyDescent="0.25">
      <c r="A3" s="13" t="s">
        <v>68</v>
      </c>
      <c r="B3" s="13" t="s">
        <v>32</v>
      </c>
      <c r="C3" s="13" t="s">
        <v>33</v>
      </c>
      <c r="D3" s="3" t="s">
        <v>3</v>
      </c>
      <c r="E3" s="21" t="s">
        <v>34</v>
      </c>
    </row>
    <row r="4" spans="1:5" ht="15.75" x14ac:dyDescent="0.25">
      <c r="A4" s="3" t="s">
        <v>69</v>
      </c>
      <c r="B4" s="3">
        <v>15</v>
      </c>
      <c r="C4" s="3">
        <v>7</v>
      </c>
      <c r="D4" s="3">
        <f>B4+C4</f>
        <v>22</v>
      </c>
      <c r="E4" s="4">
        <f>D4/D7*100</f>
        <v>66.666666666666657</v>
      </c>
    </row>
    <row r="5" spans="1:5" ht="15.75" x14ac:dyDescent="0.25">
      <c r="A5" s="3" t="s">
        <v>70</v>
      </c>
      <c r="B5" s="3">
        <v>4</v>
      </c>
      <c r="C5" s="3">
        <v>7</v>
      </c>
      <c r="D5" s="3">
        <f>B5+C5</f>
        <v>11</v>
      </c>
      <c r="E5" s="4">
        <f>D5/D7*100</f>
        <v>33.333333333333329</v>
      </c>
    </row>
    <row r="6" spans="1:5" ht="15.75" x14ac:dyDescent="0.25">
      <c r="A6" s="22" t="s">
        <v>71</v>
      </c>
      <c r="B6" s="3"/>
      <c r="C6" s="3"/>
      <c r="D6" s="3">
        <f>B6+C6</f>
        <v>0</v>
      </c>
      <c r="E6" s="4">
        <f>D6/D7*100</f>
        <v>0</v>
      </c>
    </row>
    <row r="7" spans="1:5" ht="15.75" x14ac:dyDescent="0.25">
      <c r="A7" s="22" t="s">
        <v>25</v>
      </c>
      <c r="B7" s="3">
        <f>B4+B5+B6</f>
        <v>19</v>
      </c>
      <c r="C7" s="3">
        <f>SUM(C4:C6)</f>
        <v>14</v>
      </c>
      <c r="D7" s="3">
        <f>D4+D5+D6</f>
        <v>33</v>
      </c>
      <c r="E7" s="4">
        <f>SUM(E4:E6)</f>
        <v>99.999999999999986</v>
      </c>
    </row>
    <row r="9" spans="1:5" ht="18.75" x14ac:dyDescent="0.3">
      <c r="A9" s="1" t="s">
        <v>72</v>
      </c>
    </row>
    <row r="11" spans="1:5" ht="31.5" x14ac:dyDescent="0.25">
      <c r="A11" s="13"/>
      <c r="B11" s="13" t="s">
        <v>32</v>
      </c>
      <c r="C11" s="13" t="s">
        <v>33</v>
      </c>
      <c r="D11" s="13" t="s">
        <v>3</v>
      </c>
      <c r="E11" s="2" t="s">
        <v>34</v>
      </c>
    </row>
    <row r="12" spans="1:5" ht="15.75" x14ac:dyDescent="0.25">
      <c r="A12" s="21" t="s">
        <v>91</v>
      </c>
      <c r="B12" s="3">
        <v>2</v>
      </c>
      <c r="C12" s="3"/>
      <c r="D12" s="3">
        <f t="shared" ref="D12:D18" si="0">B12+C12</f>
        <v>2</v>
      </c>
      <c r="E12" s="4">
        <f>D12/D19*100</f>
        <v>33.333333333333329</v>
      </c>
    </row>
    <row r="13" spans="1:5" ht="15.75" x14ac:dyDescent="0.25">
      <c r="A13" s="3" t="s">
        <v>73</v>
      </c>
      <c r="B13" s="3">
        <v>3</v>
      </c>
      <c r="C13" s="3"/>
      <c r="D13" s="3">
        <f t="shared" si="0"/>
        <v>3</v>
      </c>
      <c r="E13" s="4">
        <f>D13/D19*100</f>
        <v>50</v>
      </c>
    </row>
    <row r="14" spans="1:5" ht="15.75" x14ac:dyDescent="0.25">
      <c r="A14" s="3" t="s">
        <v>133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74</v>
      </c>
      <c r="B15" s="3"/>
      <c r="C15" s="3">
        <v>1</v>
      </c>
      <c r="D15" s="3">
        <f t="shared" si="0"/>
        <v>1</v>
      </c>
      <c r="E15" s="4">
        <f>D15/D19*100</f>
        <v>16.666666666666664</v>
      </c>
    </row>
    <row r="16" spans="1:5" ht="15.75" x14ac:dyDescent="0.25">
      <c r="A16" s="3" t="s">
        <v>81</v>
      </c>
      <c r="B16" s="3"/>
      <c r="C16" s="3"/>
      <c r="D16" s="3">
        <f t="shared" si="0"/>
        <v>0</v>
      </c>
      <c r="E16" s="4">
        <f>D16/D19*100</f>
        <v>0</v>
      </c>
    </row>
    <row r="17" spans="1:6" ht="15.75" x14ac:dyDescent="0.25">
      <c r="A17" s="21" t="s">
        <v>82</v>
      </c>
      <c r="B17" s="3"/>
      <c r="C17" s="3"/>
      <c r="D17" s="3">
        <f t="shared" si="0"/>
        <v>0</v>
      </c>
      <c r="E17" s="4">
        <f>D17/D19*100</f>
        <v>0</v>
      </c>
    </row>
    <row r="18" spans="1:6" ht="47.25" x14ac:dyDescent="0.25">
      <c r="A18" s="21" t="s">
        <v>86</v>
      </c>
      <c r="B18" s="3"/>
      <c r="C18" s="3"/>
      <c r="D18" s="3">
        <f t="shared" si="0"/>
        <v>0</v>
      </c>
      <c r="E18" s="4">
        <f>D18/D19*100</f>
        <v>0</v>
      </c>
    </row>
    <row r="19" spans="1:6" ht="15.75" x14ac:dyDescent="0.25">
      <c r="A19" s="3" t="s">
        <v>25</v>
      </c>
      <c r="B19" s="3">
        <f>SUM(B12:B18)</f>
        <v>5</v>
      </c>
      <c r="C19" s="3">
        <f>SUM(C12:C18)</f>
        <v>1</v>
      </c>
      <c r="D19" s="3">
        <f>D12+D13+D14+D15+D16+D17+D18</f>
        <v>6</v>
      </c>
      <c r="E19" s="4">
        <f>SUM(E12:E18)</f>
        <v>100</v>
      </c>
    </row>
    <row r="21" spans="1:6" ht="45" customHeight="1" x14ac:dyDescent="0.3">
      <c r="A21" s="40" t="s">
        <v>134</v>
      </c>
      <c r="B21" s="41"/>
      <c r="C21" s="41"/>
      <c r="D21" s="41"/>
      <c r="E21" s="41"/>
      <c r="F21" s="41"/>
    </row>
    <row r="22" spans="1:6" ht="18.75" customHeight="1" x14ac:dyDescent="0.25"/>
    <row r="23" spans="1:6" ht="21" customHeight="1" x14ac:dyDescent="0.3">
      <c r="A23" s="1" t="s">
        <v>75</v>
      </c>
    </row>
    <row r="24" spans="1:6" ht="18.75" customHeight="1" x14ac:dyDescent="0.3">
      <c r="A24" s="1" t="s">
        <v>76</v>
      </c>
    </row>
    <row r="25" spans="1:6" ht="19.5" customHeight="1" x14ac:dyDescent="0.3">
      <c r="A25" s="1" t="s">
        <v>77</v>
      </c>
    </row>
    <row r="26" spans="1:6" ht="15.75" customHeight="1" x14ac:dyDescent="0.3">
      <c r="A26" s="1" t="s">
        <v>78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2015-06-25T10:46:21Z</cp:lastPrinted>
  <dcterms:created xsi:type="dcterms:W3CDTF">2014-08-06T04:45:58Z</dcterms:created>
  <dcterms:modified xsi:type="dcterms:W3CDTF">2015-09-03T07:09:00Z</dcterms:modified>
</cp:coreProperties>
</file>